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drawings/drawing2.xml" ContentType="application/vnd.openxmlformats-officedocument.drawing+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theme/themeOverride1.xml" ContentType="application/vnd.openxmlformats-officedocument.themeOverride+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theme/themeOverride2.xml" ContentType="application/vnd.openxmlformats-officedocument.themeOverrid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drawings/drawing3.xml" ContentType="application/vnd.openxmlformats-officedocument.drawing+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updateLinks="never" codeName="ThisWorkbook"/>
  <mc:AlternateContent xmlns:mc="http://schemas.openxmlformats.org/markup-compatibility/2006">
    <mc:Choice Requires="x15">
      <x15ac:absPath xmlns:x15ac="http://schemas.microsoft.com/office/spreadsheetml/2010/11/ac" url="V:\Shared drives\HR EU Services\1. Klijenti\M\MINGOR ProcurComp\4. Deliverables and PM\5. Isporučevine\3. Akcijski plan\Predano 10.1.2024\"/>
    </mc:Choice>
  </mc:AlternateContent>
  <xr:revisionPtr revIDLastSave="0" documentId="13_ncr:1_{6EBCD333-F361-42A9-B7CB-32D390C4C54F}" xr6:coauthVersionLast="47" xr6:coauthVersionMax="47" xr10:uidLastSave="{00000000-0000-0000-0000-000000000000}"/>
  <bookViews>
    <workbookView xWindow="28680" yWindow="-120" windowWidth="25440" windowHeight="15270" tabRatio="696" xr2:uid="{00000000-000D-0000-FFFF-FFFF00000000}"/>
  </bookViews>
  <sheets>
    <sheet name="Uvod" sheetId="7" r:id="rId1"/>
    <sheet name="Matrica kompetencija" sheetId="11" r:id="rId2"/>
    <sheet name="Profili poslova" sheetId="2" r:id="rId3"/>
    <sheet name="Pretvori" sheetId="9" r:id="rId4"/>
    <sheet name="Odgovori na upitnik" sheetId="6" r:id="rId5"/>
    <sheet name="Individualni rezultati" sheetId="1" r:id="rId6"/>
    <sheet name="Individualni nedostaci" sheetId="3" r:id="rId7"/>
    <sheet name="Rezultati profila" sheetId="4" r:id="rId8"/>
    <sheet name="Rezultati organizacije" sheetId="5" r:id="rId9"/>
    <sheet name="Droplist" sheetId="10" r:id="rId10"/>
  </sheets>
  <definedNames>
    <definedName name="_GoBack" localSheetId="8">'Rezultati organizacije'!$B$56</definedName>
    <definedName name="General">Pretvori!#REF!</definedName>
    <definedName name="Job">'Profili poslova'!$A$3:$I$34</definedName>
    <definedName name="_xlnm.Print_Area" localSheetId="4">'Odgovori na upitnik'!$A$1:$BN$68</definedName>
    <definedName name="_xlnm.Print_Area" localSheetId="3">Pretvori!$A$2:$E$66</definedName>
    <definedName name="_xlnm.Print_Area" localSheetId="0">Uvod!$A$1:$O$24</definedName>
    <definedName name="Procurement_specific">Pretvori!$A$2:$E$40</definedName>
    <definedName name="Professional">Pretvori!$A$42:$E$66</definedName>
    <definedName name="Test">'Profili poslova'!$A$5:$I$34</definedName>
    <definedName name="x">'Profili poslova'!$A$3:$J$34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 i="4" l="1"/>
  <c r="H3" i="6"/>
  <c r="H3" i="1"/>
  <c r="B3" i="1"/>
  <c r="E66" i="9"/>
  <c r="E65" i="9"/>
  <c r="E64" i="9"/>
  <c r="E63" i="9"/>
  <c r="E62" i="9"/>
  <c r="E61" i="9"/>
  <c r="E60" i="9"/>
  <c r="E59" i="9"/>
  <c r="E58" i="9"/>
  <c r="E57" i="9"/>
  <c r="E56" i="9"/>
  <c r="E55" i="9"/>
  <c r="E54" i="9"/>
  <c r="E53" i="9"/>
  <c r="E52" i="9"/>
  <c r="E51" i="9"/>
  <c r="E50" i="9"/>
  <c r="E49" i="9"/>
  <c r="E48" i="9"/>
  <c r="E47" i="9"/>
  <c r="E46" i="9"/>
  <c r="E45" i="9"/>
  <c r="E44" i="9"/>
  <c r="E43" i="9"/>
  <c r="E40" i="9"/>
  <c r="E39" i="9"/>
  <c r="E38" i="9"/>
  <c r="E37" i="9"/>
  <c r="E36" i="9"/>
  <c r="E35" i="9"/>
  <c r="E34" i="9"/>
  <c r="E33" i="9"/>
  <c r="E32" i="9"/>
  <c r="E31" i="9"/>
  <c r="E30" i="9"/>
  <c r="E29" i="9"/>
  <c r="E28" i="9"/>
  <c r="E27" i="9"/>
  <c r="E26" i="9"/>
  <c r="E25" i="9"/>
  <c r="E24" i="9"/>
  <c r="E23" i="9"/>
  <c r="E22" i="9"/>
  <c r="E21" i="9"/>
  <c r="E20" i="9"/>
  <c r="E19" i="9"/>
  <c r="E18" i="9"/>
  <c r="E17" i="9"/>
  <c r="E16" i="9"/>
  <c r="E15" i="9"/>
  <c r="E14" i="9"/>
  <c r="E13" i="9"/>
  <c r="E12" i="9"/>
  <c r="E11" i="9"/>
  <c r="E10" i="9"/>
  <c r="E9" i="9"/>
  <c r="E8" i="9"/>
  <c r="E7" i="9"/>
  <c r="E6" i="9"/>
  <c r="E5" i="9"/>
  <c r="E4" i="9"/>
  <c r="E3" i="9"/>
  <c r="B4" i="1" l="1"/>
  <c r="C4" i="1"/>
  <c r="H4" i="3" l="1"/>
  <c r="BK4" i="1" l="1"/>
  <c r="BL4" i="1"/>
  <c r="BM4" i="1"/>
  <c r="BN4" i="1"/>
  <c r="BJ4" i="1"/>
  <c r="BE4" i="1"/>
  <c r="BF4" i="1"/>
  <c r="BG4" i="1"/>
  <c r="BH4" i="1"/>
  <c r="BD4" i="1"/>
  <c r="AY4" i="1"/>
  <c r="AZ4" i="1"/>
  <c r="BA4" i="1"/>
  <c r="BB4" i="1"/>
  <c r="AX4" i="1"/>
  <c r="AS4" i="1"/>
  <c r="AT4" i="1"/>
  <c r="AU4" i="1"/>
  <c r="AV4" i="1"/>
  <c r="AR4" i="1"/>
  <c r="AM4" i="1"/>
  <c r="AN4" i="1"/>
  <c r="AO4" i="1"/>
  <c r="AP4" i="1"/>
  <c r="AL4" i="1"/>
  <c r="AG4" i="1"/>
  <c r="AH4" i="1"/>
  <c r="AI4" i="1"/>
  <c r="AJ4" i="1"/>
  <c r="AF4" i="1"/>
  <c r="AA4" i="1"/>
  <c r="AB4" i="1"/>
  <c r="AC4" i="1"/>
  <c r="AD4" i="1"/>
  <c r="Z4" i="1"/>
  <c r="U4" i="1"/>
  <c r="V4" i="1"/>
  <c r="W4" i="1"/>
  <c r="X4" i="1"/>
  <c r="T4" i="1"/>
  <c r="O4" i="1"/>
  <c r="P4" i="1"/>
  <c r="Q4" i="1"/>
  <c r="R4" i="1"/>
  <c r="N4" i="1"/>
  <c r="J4" i="1"/>
  <c r="K4" i="1"/>
  <c r="L4" i="1"/>
  <c r="D4" i="1"/>
  <c r="E4" i="1"/>
  <c r="F4" i="1"/>
  <c r="BJ4" i="6"/>
  <c r="BD4" i="6"/>
  <c r="AX4" i="6"/>
  <c r="AR4" i="6"/>
  <c r="AL4" i="6"/>
  <c r="AF4" i="6"/>
  <c r="Z4" i="6"/>
  <c r="T4" i="6"/>
  <c r="N4" i="6"/>
  <c r="H4" i="6"/>
  <c r="B4" i="6"/>
  <c r="O32" i="1"/>
  <c r="C6" i="1" l="1"/>
  <c r="D6" i="1"/>
  <c r="E6" i="1"/>
  <c r="F6" i="1"/>
  <c r="H6" i="1"/>
  <c r="C7" i="1"/>
  <c r="D7" i="1"/>
  <c r="E7" i="1"/>
  <c r="F7" i="1"/>
  <c r="H7" i="1"/>
  <c r="C8" i="1"/>
  <c r="D8" i="1"/>
  <c r="E8" i="1"/>
  <c r="F8" i="1"/>
  <c r="H8" i="1"/>
  <c r="C9" i="1"/>
  <c r="D9" i="1"/>
  <c r="E9" i="1"/>
  <c r="F9" i="1"/>
  <c r="H9" i="1"/>
  <c r="C10" i="1"/>
  <c r="D10" i="1"/>
  <c r="E10" i="1"/>
  <c r="F10" i="1"/>
  <c r="H10" i="1"/>
  <c r="C11" i="1"/>
  <c r="D11" i="1"/>
  <c r="E11" i="1"/>
  <c r="F11" i="1"/>
  <c r="H11" i="1"/>
  <c r="C12" i="1"/>
  <c r="D12" i="1"/>
  <c r="E12" i="1"/>
  <c r="F12" i="1"/>
  <c r="H12" i="1"/>
  <c r="C13" i="1"/>
  <c r="D13" i="1"/>
  <c r="E13" i="1"/>
  <c r="F13" i="1"/>
  <c r="H13" i="1"/>
  <c r="C14" i="1"/>
  <c r="D14" i="1"/>
  <c r="E14" i="1"/>
  <c r="F14" i="1"/>
  <c r="H14" i="1"/>
  <c r="C15" i="1"/>
  <c r="D15" i="1"/>
  <c r="E15" i="1"/>
  <c r="F15" i="1"/>
  <c r="H15" i="1"/>
  <c r="C16" i="1"/>
  <c r="D16" i="1"/>
  <c r="E16" i="1"/>
  <c r="F16" i="1"/>
  <c r="H16" i="1"/>
  <c r="C17" i="1"/>
  <c r="D17" i="1"/>
  <c r="E17" i="1"/>
  <c r="F17" i="1"/>
  <c r="H17" i="1"/>
  <c r="C18" i="1"/>
  <c r="D18" i="1"/>
  <c r="E18" i="1"/>
  <c r="F18" i="1"/>
  <c r="H18" i="1"/>
  <c r="C19" i="1"/>
  <c r="D19" i="1"/>
  <c r="E19" i="1"/>
  <c r="F19" i="1"/>
  <c r="H19" i="1"/>
  <c r="C20" i="1"/>
  <c r="D20" i="1"/>
  <c r="E20" i="1"/>
  <c r="F20" i="1"/>
  <c r="H20" i="1"/>
  <c r="C21" i="1"/>
  <c r="D21" i="1"/>
  <c r="E21" i="1"/>
  <c r="F21" i="1"/>
  <c r="H21" i="1"/>
  <c r="C22" i="1"/>
  <c r="D22" i="1"/>
  <c r="E22" i="1"/>
  <c r="F22" i="1"/>
  <c r="H22" i="1"/>
  <c r="C23" i="1"/>
  <c r="D23" i="1"/>
  <c r="E23" i="1"/>
  <c r="F23" i="1"/>
  <c r="H23" i="1"/>
  <c r="C24" i="1"/>
  <c r="D24" i="1"/>
  <c r="E24" i="1"/>
  <c r="F24" i="1"/>
  <c r="H24" i="1"/>
  <c r="C25" i="1"/>
  <c r="D25" i="1"/>
  <c r="E25" i="1"/>
  <c r="F25" i="1"/>
  <c r="H25" i="1"/>
  <c r="C26" i="1"/>
  <c r="D26" i="1"/>
  <c r="E26" i="1"/>
  <c r="F26" i="1"/>
  <c r="H26" i="1"/>
  <c r="C27" i="1"/>
  <c r="D27" i="1"/>
  <c r="E27" i="1"/>
  <c r="F27" i="1"/>
  <c r="H27" i="1"/>
  <c r="C28" i="1"/>
  <c r="D28" i="1"/>
  <c r="E28" i="1"/>
  <c r="F28" i="1"/>
  <c r="H28" i="1"/>
  <c r="C29" i="1"/>
  <c r="D29" i="1"/>
  <c r="E29" i="1"/>
  <c r="F29" i="1"/>
  <c r="H29" i="1"/>
  <c r="C30" i="1"/>
  <c r="D30" i="1"/>
  <c r="E30" i="1"/>
  <c r="F30" i="1"/>
  <c r="H30" i="1"/>
  <c r="C31" i="1"/>
  <c r="D31" i="1"/>
  <c r="E31" i="1"/>
  <c r="F31" i="1"/>
  <c r="H31" i="1"/>
  <c r="C32" i="1"/>
  <c r="D32" i="1"/>
  <c r="E32" i="1"/>
  <c r="F32" i="1"/>
  <c r="H32" i="1"/>
  <c r="C33" i="1"/>
  <c r="D33" i="1"/>
  <c r="E33" i="1"/>
  <c r="F33" i="1"/>
  <c r="H33" i="1"/>
  <c r="C34" i="1"/>
  <c r="D34" i="1"/>
  <c r="E34" i="1"/>
  <c r="F34" i="1"/>
  <c r="H34" i="1"/>
  <c r="C35" i="1"/>
  <c r="D35" i="1"/>
  <c r="E35" i="1"/>
  <c r="F35" i="1"/>
  <c r="H35" i="1"/>
  <c r="I7" i="1"/>
  <c r="AL3" i="6" l="1"/>
  <c r="AR3" i="6"/>
  <c r="BN35" i="1" l="1"/>
  <c r="BN35" i="3" s="1"/>
  <c r="BM35" i="1"/>
  <c r="BM35" i="3" s="1"/>
  <c r="BL35" i="1"/>
  <c r="BL35" i="3" s="1"/>
  <c r="BK35" i="1"/>
  <c r="BK35" i="3" s="1"/>
  <c r="BJ35" i="1"/>
  <c r="BJ35" i="3" s="1"/>
  <c r="BN34" i="1"/>
  <c r="BN34" i="3" s="1"/>
  <c r="BM34" i="1"/>
  <c r="BM34" i="3" s="1"/>
  <c r="BL34" i="1"/>
  <c r="BL34" i="3" s="1"/>
  <c r="BK34" i="1"/>
  <c r="BK34" i="3" s="1"/>
  <c r="BJ34" i="1"/>
  <c r="BJ34" i="3" s="1"/>
  <c r="BN33" i="1"/>
  <c r="BN33" i="3" s="1"/>
  <c r="BM33" i="1"/>
  <c r="BM33" i="3" s="1"/>
  <c r="BL33" i="1"/>
  <c r="BL33" i="3" s="1"/>
  <c r="BK33" i="1"/>
  <c r="BK33" i="3" s="1"/>
  <c r="BJ33" i="1"/>
  <c r="BJ33" i="3" s="1"/>
  <c r="BN32" i="1"/>
  <c r="BN32" i="3" s="1"/>
  <c r="BM32" i="1"/>
  <c r="BM32" i="3" s="1"/>
  <c r="BL32" i="1"/>
  <c r="BL32" i="3" s="1"/>
  <c r="BK32" i="1"/>
  <c r="BK32" i="3" s="1"/>
  <c r="BJ32" i="1"/>
  <c r="BJ32" i="3" s="1"/>
  <c r="BN31" i="1"/>
  <c r="BN31" i="3" s="1"/>
  <c r="BM31" i="1"/>
  <c r="BM31" i="3" s="1"/>
  <c r="BL31" i="1"/>
  <c r="BL31" i="3" s="1"/>
  <c r="BK31" i="1"/>
  <c r="BK31" i="3" s="1"/>
  <c r="BJ31" i="1"/>
  <c r="BJ31" i="3" s="1"/>
  <c r="BN30" i="1"/>
  <c r="BN30" i="3" s="1"/>
  <c r="BM30" i="1"/>
  <c r="BM30" i="3" s="1"/>
  <c r="BL30" i="1"/>
  <c r="BL30" i="3" s="1"/>
  <c r="BK30" i="1"/>
  <c r="BK30" i="3" s="1"/>
  <c r="BJ30" i="1"/>
  <c r="BJ30" i="3" s="1"/>
  <c r="BN29" i="1"/>
  <c r="BN29" i="3" s="1"/>
  <c r="BM29" i="1"/>
  <c r="BM29" i="3" s="1"/>
  <c r="BL29" i="1"/>
  <c r="BL29" i="3" s="1"/>
  <c r="BK29" i="1"/>
  <c r="BK29" i="3" s="1"/>
  <c r="BJ29" i="1"/>
  <c r="BJ29" i="3" s="1"/>
  <c r="BN28" i="1"/>
  <c r="BN28" i="3" s="1"/>
  <c r="BM28" i="1"/>
  <c r="BM28" i="3" s="1"/>
  <c r="BL28" i="1"/>
  <c r="BL28" i="3" s="1"/>
  <c r="BK28" i="1"/>
  <c r="BK28" i="3" s="1"/>
  <c r="BJ28" i="1"/>
  <c r="BJ28" i="3" s="1"/>
  <c r="BN27" i="1"/>
  <c r="BN27" i="3" s="1"/>
  <c r="BM27" i="1"/>
  <c r="BM27" i="3" s="1"/>
  <c r="BL27" i="1"/>
  <c r="BL27" i="3" s="1"/>
  <c r="BK27" i="1"/>
  <c r="BK27" i="3" s="1"/>
  <c r="BJ27" i="1"/>
  <c r="BJ27" i="3" s="1"/>
  <c r="BN26" i="1"/>
  <c r="BN26" i="3" s="1"/>
  <c r="BM26" i="1"/>
  <c r="BM26" i="3" s="1"/>
  <c r="BL26" i="1"/>
  <c r="BL26" i="3" s="1"/>
  <c r="BK26" i="1"/>
  <c r="BK26" i="3" s="1"/>
  <c r="BJ26" i="1"/>
  <c r="BJ26" i="3" s="1"/>
  <c r="BN25" i="1"/>
  <c r="BN25" i="3" s="1"/>
  <c r="BM25" i="1"/>
  <c r="BM25" i="3" s="1"/>
  <c r="BL25" i="1"/>
  <c r="BL25" i="3" s="1"/>
  <c r="BK25" i="1"/>
  <c r="BK25" i="3" s="1"/>
  <c r="BJ25" i="1"/>
  <c r="BJ25" i="3" s="1"/>
  <c r="BN24" i="1"/>
  <c r="BN24" i="3" s="1"/>
  <c r="BM24" i="1"/>
  <c r="BM24" i="3" s="1"/>
  <c r="BL24" i="1"/>
  <c r="BL24" i="3" s="1"/>
  <c r="BK24" i="1"/>
  <c r="BK24" i="3" s="1"/>
  <c r="BJ24" i="1"/>
  <c r="BJ24" i="3" s="1"/>
  <c r="BN23" i="1"/>
  <c r="BN23" i="3" s="1"/>
  <c r="BM23" i="1"/>
  <c r="BM23" i="3" s="1"/>
  <c r="BL23" i="1"/>
  <c r="BL23" i="3" s="1"/>
  <c r="BK23" i="1"/>
  <c r="BK23" i="3" s="1"/>
  <c r="BJ23" i="1"/>
  <c r="BJ23" i="3" s="1"/>
  <c r="BN22" i="1"/>
  <c r="BN22" i="3" s="1"/>
  <c r="BM22" i="1"/>
  <c r="BM22" i="3" s="1"/>
  <c r="BL22" i="1"/>
  <c r="BL22" i="3" s="1"/>
  <c r="BK22" i="1"/>
  <c r="BK22" i="3" s="1"/>
  <c r="BJ22" i="1"/>
  <c r="BJ22" i="3" s="1"/>
  <c r="BN21" i="1"/>
  <c r="BN21" i="3" s="1"/>
  <c r="BM21" i="1"/>
  <c r="BM21" i="3" s="1"/>
  <c r="BL21" i="1"/>
  <c r="BL21" i="3" s="1"/>
  <c r="BK21" i="1"/>
  <c r="BK21" i="3" s="1"/>
  <c r="BJ21" i="1"/>
  <c r="BJ21" i="3" s="1"/>
  <c r="BN20" i="1"/>
  <c r="BN20" i="3" s="1"/>
  <c r="BM20" i="1"/>
  <c r="BM20" i="3" s="1"/>
  <c r="BL20" i="1"/>
  <c r="BL20" i="3" s="1"/>
  <c r="BK20" i="1"/>
  <c r="BK20" i="3" s="1"/>
  <c r="BJ20" i="1"/>
  <c r="BJ20" i="3" s="1"/>
  <c r="BN19" i="1"/>
  <c r="BN19" i="3" s="1"/>
  <c r="BM19" i="1"/>
  <c r="BM19" i="3" s="1"/>
  <c r="BL19" i="1"/>
  <c r="BL19" i="3" s="1"/>
  <c r="BK19" i="1"/>
  <c r="BK19" i="3" s="1"/>
  <c r="BJ19" i="1"/>
  <c r="BJ19" i="3" s="1"/>
  <c r="BN18" i="1"/>
  <c r="BN18" i="3" s="1"/>
  <c r="BM18" i="1"/>
  <c r="BM18" i="3" s="1"/>
  <c r="BL18" i="1"/>
  <c r="BL18" i="3" s="1"/>
  <c r="BK18" i="1"/>
  <c r="BK18" i="3" s="1"/>
  <c r="BJ18" i="1"/>
  <c r="BJ18" i="3" s="1"/>
  <c r="BN17" i="1"/>
  <c r="BN17" i="3" s="1"/>
  <c r="BM17" i="1"/>
  <c r="BM17" i="3" s="1"/>
  <c r="BL17" i="1"/>
  <c r="BL17" i="3" s="1"/>
  <c r="BK17" i="1"/>
  <c r="BK17" i="3" s="1"/>
  <c r="BJ17" i="1"/>
  <c r="BJ17" i="3" s="1"/>
  <c r="BN16" i="1"/>
  <c r="BN16" i="3" s="1"/>
  <c r="BM16" i="1"/>
  <c r="BM16" i="3" s="1"/>
  <c r="BL16" i="1"/>
  <c r="BL16" i="3" s="1"/>
  <c r="BK16" i="1"/>
  <c r="BK16" i="3" s="1"/>
  <c r="BJ16" i="1"/>
  <c r="BJ16" i="3" s="1"/>
  <c r="BN15" i="1"/>
  <c r="BN15" i="3" s="1"/>
  <c r="BM15" i="1"/>
  <c r="BM15" i="3" s="1"/>
  <c r="BL15" i="1"/>
  <c r="BL15" i="3" s="1"/>
  <c r="BK15" i="1"/>
  <c r="BK15" i="3" s="1"/>
  <c r="BJ15" i="1"/>
  <c r="BJ15" i="3" s="1"/>
  <c r="BN14" i="1"/>
  <c r="BN14" i="3" s="1"/>
  <c r="BM14" i="1"/>
  <c r="BM14" i="3" s="1"/>
  <c r="BL14" i="1"/>
  <c r="BL14" i="3" s="1"/>
  <c r="BK14" i="1"/>
  <c r="BK14" i="3" s="1"/>
  <c r="BJ14" i="1"/>
  <c r="BJ14" i="3" s="1"/>
  <c r="BN13" i="1"/>
  <c r="BN13" i="3" s="1"/>
  <c r="BM13" i="1"/>
  <c r="BM13" i="3" s="1"/>
  <c r="BL13" i="1"/>
  <c r="BL13" i="3" s="1"/>
  <c r="BK13" i="1"/>
  <c r="BK13" i="3" s="1"/>
  <c r="BJ13" i="1"/>
  <c r="BJ13" i="3" s="1"/>
  <c r="BN12" i="1"/>
  <c r="BN12" i="3" s="1"/>
  <c r="BM12" i="1"/>
  <c r="BM12" i="3" s="1"/>
  <c r="BL12" i="1"/>
  <c r="BL12" i="3" s="1"/>
  <c r="BK12" i="1"/>
  <c r="BK12" i="3" s="1"/>
  <c r="BJ12" i="1"/>
  <c r="BJ12" i="3" s="1"/>
  <c r="BN11" i="1"/>
  <c r="BN11" i="3" s="1"/>
  <c r="BM11" i="1"/>
  <c r="BM11" i="3" s="1"/>
  <c r="BL11" i="1"/>
  <c r="BL11" i="3" s="1"/>
  <c r="BK11" i="1"/>
  <c r="BK11" i="3" s="1"/>
  <c r="BJ11" i="1"/>
  <c r="BJ11" i="3" s="1"/>
  <c r="BN10" i="1"/>
  <c r="BN10" i="3" s="1"/>
  <c r="BM10" i="1"/>
  <c r="BM10" i="3" s="1"/>
  <c r="BL10" i="1"/>
  <c r="BL10" i="3" s="1"/>
  <c r="BK10" i="1"/>
  <c r="BK10" i="3" s="1"/>
  <c r="BJ10" i="1"/>
  <c r="BJ10" i="3" s="1"/>
  <c r="BN9" i="1"/>
  <c r="BN9" i="3" s="1"/>
  <c r="BM9" i="1"/>
  <c r="BM9" i="3" s="1"/>
  <c r="BL9" i="1"/>
  <c r="BL9" i="3" s="1"/>
  <c r="BK9" i="1"/>
  <c r="BK9" i="3" s="1"/>
  <c r="BJ9" i="1"/>
  <c r="BJ9" i="3" s="1"/>
  <c r="BN8" i="1"/>
  <c r="BN8" i="3" s="1"/>
  <c r="BM8" i="1"/>
  <c r="BM8" i="3" s="1"/>
  <c r="BL8" i="1"/>
  <c r="BL8" i="3" s="1"/>
  <c r="BK8" i="1"/>
  <c r="BK8" i="3" s="1"/>
  <c r="BJ8" i="1"/>
  <c r="BJ8" i="3" s="1"/>
  <c r="BN7" i="1"/>
  <c r="BN7" i="3" s="1"/>
  <c r="BM7" i="1"/>
  <c r="BM7" i="3" s="1"/>
  <c r="BL7" i="1"/>
  <c r="BL7" i="3" s="1"/>
  <c r="BK7" i="1"/>
  <c r="BK7" i="3" s="1"/>
  <c r="BJ7" i="1"/>
  <c r="BJ7" i="3" s="1"/>
  <c r="BN6" i="1"/>
  <c r="BN6" i="3" s="1"/>
  <c r="BM6" i="1"/>
  <c r="BM6" i="3" s="1"/>
  <c r="BL6" i="1"/>
  <c r="BL6" i="3" s="1"/>
  <c r="BK6" i="1"/>
  <c r="BK6" i="3" s="1"/>
  <c r="BJ6" i="1"/>
  <c r="BJ6" i="3" s="1"/>
  <c r="BH35" i="1"/>
  <c r="BH35" i="3" s="1"/>
  <c r="BG35" i="1"/>
  <c r="BG35" i="3" s="1"/>
  <c r="BF35" i="1"/>
  <c r="BF35" i="3" s="1"/>
  <c r="BE35" i="1"/>
  <c r="BE35" i="3" s="1"/>
  <c r="BD35" i="1"/>
  <c r="BD35" i="3" s="1"/>
  <c r="BH34" i="1"/>
  <c r="BH34" i="3" s="1"/>
  <c r="BG34" i="1"/>
  <c r="BG34" i="3" s="1"/>
  <c r="BF34" i="1"/>
  <c r="BF34" i="3" s="1"/>
  <c r="BE34" i="1"/>
  <c r="BE34" i="3" s="1"/>
  <c r="BD34" i="1"/>
  <c r="BD34" i="3" s="1"/>
  <c r="BH33" i="1"/>
  <c r="BH33" i="3" s="1"/>
  <c r="BG33" i="1"/>
  <c r="BG33" i="3" s="1"/>
  <c r="BF33" i="1"/>
  <c r="BF33" i="3" s="1"/>
  <c r="BE33" i="1"/>
  <c r="BE33" i="3" s="1"/>
  <c r="BD33" i="1"/>
  <c r="BD33" i="3" s="1"/>
  <c r="BH32" i="1"/>
  <c r="BH32" i="3" s="1"/>
  <c r="BG32" i="1"/>
  <c r="BG32" i="3" s="1"/>
  <c r="BF32" i="1"/>
  <c r="BF32" i="3" s="1"/>
  <c r="BE32" i="1"/>
  <c r="BE32" i="3" s="1"/>
  <c r="BD32" i="1"/>
  <c r="BD32" i="3" s="1"/>
  <c r="BH31" i="1"/>
  <c r="BH31" i="3" s="1"/>
  <c r="BG31" i="1"/>
  <c r="BG31" i="3" s="1"/>
  <c r="BF31" i="1"/>
  <c r="BF31" i="3" s="1"/>
  <c r="BE31" i="1"/>
  <c r="BE31" i="3" s="1"/>
  <c r="BD31" i="1"/>
  <c r="BD31" i="3" s="1"/>
  <c r="BH30" i="1"/>
  <c r="BH30" i="3" s="1"/>
  <c r="BG30" i="1"/>
  <c r="BG30" i="3" s="1"/>
  <c r="BF30" i="1"/>
  <c r="BF30" i="3" s="1"/>
  <c r="BE30" i="1"/>
  <c r="BE30" i="3" s="1"/>
  <c r="BD30" i="1"/>
  <c r="BD30" i="3" s="1"/>
  <c r="BH29" i="1"/>
  <c r="BH29" i="3" s="1"/>
  <c r="BG29" i="1"/>
  <c r="BG29" i="3" s="1"/>
  <c r="BF29" i="1"/>
  <c r="BF29" i="3" s="1"/>
  <c r="BE29" i="1"/>
  <c r="BE29" i="3" s="1"/>
  <c r="BD29" i="1"/>
  <c r="BD29" i="3" s="1"/>
  <c r="BH28" i="1"/>
  <c r="BH28" i="3" s="1"/>
  <c r="BG28" i="1"/>
  <c r="BG28" i="3" s="1"/>
  <c r="BF28" i="1"/>
  <c r="BF28" i="3" s="1"/>
  <c r="BE28" i="1"/>
  <c r="BE28" i="3" s="1"/>
  <c r="BD28" i="1"/>
  <c r="BD28" i="3" s="1"/>
  <c r="BH27" i="1"/>
  <c r="BH27" i="3" s="1"/>
  <c r="BG27" i="1"/>
  <c r="BG27" i="3" s="1"/>
  <c r="BF27" i="1"/>
  <c r="BF27" i="3" s="1"/>
  <c r="BE27" i="1"/>
  <c r="BE27" i="3" s="1"/>
  <c r="BD27" i="1"/>
  <c r="BD27" i="3" s="1"/>
  <c r="BH26" i="1"/>
  <c r="BH26" i="3" s="1"/>
  <c r="BG26" i="1"/>
  <c r="BG26" i="3" s="1"/>
  <c r="BF26" i="1"/>
  <c r="BF26" i="3" s="1"/>
  <c r="BE26" i="1"/>
  <c r="BE26" i="3" s="1"/>
  <c r="BD26" i="1"/>
  <c r="BD26" i="3" s="1"/>
  <c r="BH25" i="1"/>
  <c r="BH25" i="3" s="1"/>
  <c r="BG25" i="1"/>
  <c r="BG25" i="3" s="1"/>
  <c r="BF25" i="1"/>
  <c r="BF25" i="3" s="1"/>
  <c r="BE25" i="1"/>
  <c r="BE25" i="3" s="1"/>
  <c r="BD25" i="1"/>
  <c r="BD25" i="3" s="1"/>
  <c r="BH24" i="1"/>
  <c r="BH24" i="3" s="1"/>
  <c r="BG24" i="1"/>
  <c r="BG24" i="3" s="1"/>
  <c r="BF24" i="1"/>
  <c r="BF24" i="3" s="1"/>
  <c r="BE24" i="1"/>
  <c r="BE24" i="3" s="1"/>
  <c r="BD24" i="1"/>
  <c r="BD24" i="3" s="1"/>
  <c r="BH23" i="1"/>
  <c r="BH23" i="3" s="1"/>
  <c r="BG23" i="1"/>
  <c r="BG23" i="3" s="1"/>
  <c r="BF23" i="1"/>
  <c r="BF23" i="3" s="1"/>
  <c r="BE23" i="1"/>
  <c r="BE23" i="3" s="1"/>
  <c r="BD23" i="1"/>
  <c r="BD23" i="3" s="1"/>
  <c r="BH22" i="1"/>
  <c r="BH22" i="3" s="1"/>
  <c r="BG22" i="1"/>
  <c r="BG22" i="3" s="1"/>
  <c r="BF22" i="1"/>
  <c r="BF22" i="3" s="1"/>
  <c r="BE22" i="1"/>
  <c r="BE22" i="3" s="1"/>
  <c r="BD22" i="1"/>
  <c r="BD22" i="3" s="1"/>
  <c r="BH21" i="1"/>
  <c r="BH21" i="3" s="1"/>
  <c r="BG21" i="1"/>
  <c r="BG21" i="3" s="1"/>
  <c r="BF21" i="1"/>
  <c r="BF21" i="3" s="1"/>
  <c r="BE21" i="1"/>
  <c r="BE21" i="3" s="1"/>
  <c r="BD21" i="1"/>
  <c r="BD21" i="3" s="1"/>
  <c r="BH20" i="1"/>
  <c r="BH20" i="3" s="1"/>
  <c r="BG20" i="1"/>
  <c r="BG20" i="3" s="1"/>
  <c r="BF20" i="1"/>
  <c r="BF20" i="3" s="1"/>
  <c r="BE20" i="1"/>
  <c r="BE20" i="3" s="1"/>
  <c r="BD20" i="1"/>
  <c r="BD20" i="3" s="1"/>
  <c r="BH19" i="1"/>
  <c r="BH19" i="3" s="1"/>
  <c r="BG19" i="1"/>
  <c r="BG19" i="3" s="1"/>
  <c r="BF19" i="1"/>
  <c r="BF19" i="3" s="1"/>
  <c r="BE19" i="1"/>
  <c r="BE19" i="3" s="1"/>
  <c r="BD19" i="1"/>
  <c r="BD19" i="3" s="1"/>
  <c r="BH18" i="1"/>
  <c r="BH18" i="3" s="1"/>
  <c r="BG18" i="1"/>
  <c r="BG18" i="3" s="1"/>
  <c r="BF18" i="1"/>
  <c r="BF18" i="3" s="1"/>
  <c r="BE18" i="1"/>
  <c r="BE18" i="3" s="1"/>
  <c r="BD18" i="1"/>
  <c r="BD18" i="3" s="1"/>
  <c r="BH17" i="1"/>
  <c r="BH17" i="3" s="1"/>
  <c r="BG17" i="1"/>
  <c r="BG17" i="3" s="1"/>
  <c r="BF17" i="1"/>
  <c r="BF17" i="3" s="1"/>
  <c r="BE17" i="1"/>
  <c r="BE17" i="3" s="1"/>
  <c r="BD17" i="1"/>
  <c r="BD17" i="3" s="1"/>
  <c r="BH16" i="1"/>
  <c r="BH16" i="3" s="1"/>
  <c r="BG16" i="1"/>
  <c r="BG16" i="3" s="1"/>
  <c r="BF16" i="1"/>
  <c r="BF16" i="3" s="1"/>
  <c r="BE16" i="1"/>
  <c r="BE16" i="3" s="1"/>
  <c r="BD16" i="1"/>
  <c r="BD16" i="3" s="1"/>
  <c r="BH15" i="1"/>
  <c r="BH15" i="3" s="1"/>
  <c r="BG15" i="1"/>
  <c r="BG15" i="3" s="1"/>
  <c r="BF15" i="1"/>
  <c r="BF15" i="3" s="1"/>
  <c r="BE15" i="1"/>
  <c r="BE15" i="3" s="1"/>
  <c r="BD15" i="1"/>
  <c r="BD15" i="3" s="1"/>
  <c r="BH14" i="1"/>
  <c r="BH14" i="3" s="1"/>
  <c r="BG14" i="1"/>
  <c r="BG14" i="3" s="1"/>
  <c r="BF14" i="1"/>
  <c r="BF14" i="3" s="1"/>
  <c r="BE14" i="1"/>
  <c r="BE14" i="3" s="1"/>
  <c r="BD14" i="1"/>
  <c r="BD14" i="3" s="1"/>
  <c r="BH13" i="1"/>
  <c r="BH13" i="3" s="1"/>
  <c r="BG13" i="1"/>
  <c r="BG13" i="3" s="1"/>
  <c r="BF13" i="1"/>
  <c r="BF13" i="3" s="1"/>
  <c r="BE13" i="1"/>
  <c r="BE13" i="3" s="1"/>
  <c r="BD13" i="1"/>
  <c r="BD13" i="3" s="1"/>
  <c r="BH12" i="1"/>
  <c r="BH12" i="3" s="1"/>
  <c r="BG12" i="1"/>
  <c r="BG12" i="3" s="1"/>
  <c r="BF12" i="1"/>
  <c r="BF12" i="3" s="1"/>
  <c r="BE12" i="1"/>
  <c r="BE12" i="3" s="1"/>
  <c r="BD12" i="1"/>
  <c r="BD12" i="3" s="1"/>
  <c r="BH11" i="1"/>
  <c r="BH11" i="3" s="1"/>
  <c r="BG11" i="1"/>
  <c r="BG11" i="3" s="1"/>
  <c r="BF11" i="1"/>
  <c r="BF11" i="3" s="1"/>
  <c r="BE11" i="1"/>
  <c r="BE11" i="3" s="1"/>
  <c r="BD11" i="1"/>
  <c r="BD11" i="3" s="1"/>
  <c r="BH10" i="1"/>
  <c r="BH10" i="3" s="1"/>
  <c r="BG10" i="1"/>
  <c r="BG10" i="3" s="1"/>
  <c r="BF10" i="1"/>
  <c r="BF10" i="3" s="1"/>
  <c r="BE10" i="1"/>
  <c r="BE10" i="3" s="1"/>
  <c r="BD10" i="1"/>
  <c r="BD10" i="3" s="1"/>
  <c r="BH9" i="1"/>
  <c r="BH9" i="3" s="1"/>
  <c r="BG9" i="1"/>
  <c r="BG9" i="3" s="1"/>
  <c r="BF9" i="1"/>
  <c r="BF9" i="3" s="1"/>
  <c r="BE9" i="1"/>
  <c r="BE9" i="3" s="1"/>
  <c r="BD9" i="1"/>
  <c r="BD9" i="3" s="1"/>
  <c r="BH8" i="1"/>
  <c r="BH8" i="3" s="1"/>
  <c r="BG8" i="1"/>
  <c r="BG8" i="3" s="1"/>
  <c r="BF8" i="1"/>
  <c r="BF8" i="3" s="1"/>
  <c r="BE8" i="1"/>
  <c r="BE8" i="3" s="1"/>
  <c r="BD8" i="1"/>
  <c r="BD8" i="3" s="1"/>
  <c r="BH7" i="1"/>
  <c r="BH7" i="3" s="1"/>
  <c r="BG7" i="1"/>
  <c r="BG7" i="3" s="1"/>
  <c r="BF7" i="1"/>
  <c r="BF7" i="3" s="1"/>
  <c r="BE7" i="1"/>
  <c r="BE7" i="3" s="1"/>
  <c r="BD7" i="1"/>
  <c r="BD7" i="3" s="1"/>
  <c r="BH6" i="1"/>
  <c r="BH6" i="3" s="1"/>
  <c r="BG6" i="1"/>
  <c r="BG6" i="3" s="1"/>
  <c r="BF6" i="1"/>
  <c r="BF6" i="3" s="1"/>
  <c r="BE6" i="1"/>
  <c r="BE6" i="3" s="1"/>
  <c r="BD6" i="1"/>
  <c r="BD6" i="3" s="1"/>
  <c r="BB35" i="1"/>
  <c r="BB35" i="3" s="1"/>
  <c r="BA35" i="1"/>
  <c r="BA35" i="3" s="1"/>
  <c r="AZ35" i="1"/>
  <c r="AZ35" i="3" s="1"/>
  <c r="AY35" i="1"/>
  <c r="AY35" i="3" s="1"/>
  <c r="AX35" i="1"/>
  <c r="AX35" i="3" s="1"/>
  <c r="BB34" i="1"/>
  <c r="BB34" i="3" s="1"/>
  <c r="BA34" i="1"/>
  <c r="BA34" i="3" s="1"/>
  <c r="AZ34" i="1"/>
  <c r="AZ34" i="3" s="1"/>
  <c r="AY34" i="1"/>
  <c r="AY34" i="3" s="1"/>
  <c r="AX34" i="1"/>
  <c r="AX34" i="3" s="1"/>
  <c r="BB33" i="1"/>
  <c r="BB33" i="3" s="1"/>
  <c r="BA33" i="1"/>
  <c r="BA33" i="3" s="1"/>
  <c r="AZ33" i="1"/>
  <c r="AZ33" i="3" s="1"/>
  <c r="AY33" i="1"/>
  <c r="AY33" i="3" s="1"/>
  <c r="AX33" i="1"/>
  <c r="AX33" i="3" s="1"/>
  <c r="BB32" i="1"/>
  <c r="BB32" i="3" s="1"/>
  <c r="BA32" i="1"/>
  <c r="BA32" i="3" s="1"/>
  <c r="AZ32" i="1"/>
  <c r="AZ32" i="3" s="1"/>
  <c r="AY32" i="1"/>
  <c r="AY32" i="3" s="1"/>
  <c r="AX32" i="1"/>
  <c r="AX32" i="3" s="1"/>
  <c r="BB31" i="1"/>
  <c r="BB31" i="3" s="1"/>
  <c r="BA31" i="1"/>
  <c r="BA31" i="3" s="1"/>
  <c r="AZ31" i="1"/>
  <c r="AZ31" i="3" s="1"/>
  <c r="AY31" i="1"/>
  <c r="AY31" i="3" s="1"/>
  <c r="AX31" i="1"/>
  <c r="AX31" i="3" s="1"/>
  <c r="BB30" i="1"/>
  <c r="BB30" i="3" s="1"/>
  <c r="BA30" i="1"/>
  <c r="BA30" i="3" s="1"/>
  <c r="AZ30" i="1"/>
  <c r="AZ30" i="3" s="1"/>
  <c r="AY30" i="1"/>
  <c r="AY30" i="3" s="1"/>
  <c r="AX30" i="1"/>
  <c r="AX30" i="3" s="1"/>
  <c r="BB29" i="1"/>
  <c r="BB29" i="3" s="1"/>
  <c r="BA29" i="1"/>
  <c r="BA29" i="3" s="1"/>
  <c r="AZ29" i="1"/>
  <c r="AZ29" i="3" s="1"/>
  <c r="AY29" i="1"/>
  <c r="AY29" i="3" s="1"/>
  <c r="AX29" i="1"/>
  <c r="AX29" i="3" s="1"/>
  <c r="BB28" i="1"/>
  <c r="BB28" i="3" s="1"/>
  <c r="BA28" i="1"/>
  <c r="BA28" i="3" s="1"/>
  <c r="AZ28" i="1"/>
  <c r="AZ28" i="3" s="1"/>
  <c r="AY28" i="1"/>
  <c r="AY28" i="3" s="1"/>
  <c r="AX28" i="1"/>
  <c r="AX28" i="3" s="1"/>
  <c r="BB27" i="1"/>
  <c r="BB27" i="3" s="1"/>
  <c r="BA27" i="1"/>
  <c r="BA27" i="3" s="1"/>
  <c r="AZ27" i="1"/>
  <c r="AZ27" i="3" s="1"/>
  <c r="AY27" i="1"/>
  <c r="AY27" i="3" s="1"/>
  <c r="AX27" i="1"/>
  <c r="AX27" i="3" s="1"/>
  <c r="BB26" i="1"/>
  <c r="BB26" i="3" s="1"/>
  <c r="BA26" i="1"/>
  <c r="BA26" i="3" s="1"/>
  <c r="AZ26" i="1"/>
  <c r="AZ26" i="3" s="1"/>
  <c r="AY26" i="1"/>
  <c r="AY26" i="3" s="1"/>
  <c r="AX26" i="1"/>
  <c r="AX26" i="3" s="1"/>
  <c r="BB25" i="1"/>
  <c r="BB25" i="3" s="1"/>
  <c r="BA25" i="1"/>
  <c r="BA25" i="3" s="1"/>
  <c r="AZ25" i="1"/>
  <c r="AZ25" i="3" s="1"/>
  <c r="AY25" i="1"/>
  <c r="AY25" i="3" s="1"/>
  <c r="AX25" i="1"/>
  <c r="AX25" i="3" s="1"/>
  <c r="BB24" i="1"/>
  <c r="BB24" i="3" s="1"/>
  <c r="BA24" i="1"/>
  <c r="BA24" i="3" s="1"/>
  <c r="AZ24" i="1"/>
  <c r="AZ24" i="3" s="1"/>
  <c r="AY24" i="1"/>
  <c r="AY24" i="3" s="1"/>
  <c r="AX24" i="1"/>
  <c r="AX24" i="3" s="1"/>
  <c r="BB23" i="1"/>
  <c r="BB23" i="3" s="1"/>
  <c r="BA23" i="1"/>
  <c r="BA23" i="3" s="1"/>
  <c r="AZ23" i="1"/>
  <c r="AZ23" i="3" s="1"/>
  <c r="AY23" i="1"/>
  <c r="AY23" i="3" s="1"/>
  <c r="AX23" i="1"/>
  <c r="AX23" i="3" s="1"/>
  <c r="BB22" i="1"/>
  <c r="BB22" i="3" s="1"/>
  <c r="BA22" i="1"/>
  <c r="BA22" i="3" s="1"/>
  <c r="AZ22" i="1"/>
  <c r="AZ22" i="3" s="1"/>
  <c r="AY22" i="1"/>
  <c r="AY22" i="3" s="1"/>
  <c r="AX22" i="1"/>
  <c r="BB21" i="1"/>
  <c r="BB21" i="3" s="1"/>
  <c r="BA21" i="1"/>
  <c r="BA21" i="3" s="1"/>
  <c r="AZ21" i="1"/>
  <c r="AZ21" i="3" s="1"/>
  <c r="AY21" i="1"/>
  <c r="AY21" i="3" s="1"/>
  <c r="AX21" i="1"/>
  <c r="AX21" i="3" s="1"/>
  <c r="BB20" i="1"/>
  <c r="BB20" i="3" s="1"/>
  <c r="BA20" i="1"/>
  <c r="BA20" i="3" s="1"/>
  <c r="AZ20" i="1"/>
  <c r="AZ20" i="3" s="1"/>
  <c r="AY20" i="1"/>
  <c r="AY20" i="3" s="1"/>
  <c r="AX20" i="1"/>
  <c r="AX20" i="3" s="1"/>
  <c r="BB19" i="1"/>
  <c r="BB19" i="3" s="1"/>
  <c r="BA19" i="1"/>
  <c r="BA19" i="3" s="1"/>
  <c r="AZ19" i="1"/>
  <c r="AZ19" i="3" s="1"/>
  <c r="AY19" i="1"/>
  <c r="AY19" i="3" s="1"/>
  <c r="AX19" i="1"/>
  <c r="AX19" i="3" s="1"/>
  <c r="BB18" i="1"/>
  <c r="BB18" i="3" s="1"/>
  <c r="BA18" i="1"/>
  <c r="BA18" i="3" s="1"/>
  <c r="AZ18" i="1"/>
  <c r="AZ18" i="3" s="1"/>
  <c r="AY18" i="1"/>
  <c r="AY18" i="3" s="1"/>
  <c r="AX18" i="1"/>
  <c r="AX18" i="3" s="1"/>
  <c r="BB17" i="1"/>
  <c r="BB17" i="3" s="1"/>
  <c r="BA17" i="1"/>
  <c r="BA17" i="3" s="1"/>
  <c r="AZ17" i="1"/>
  <c r="AZ17" i="3" s="1"/>
  <c r="AY17" i="1"/>
  <c r="AY17" i="3" s="1"/>
  <c r="AX17" i="1"/>
  <c r="AX17" i="3" s="1"/>
  <c r="BB16" i="1"/>
  <c r="BB16" i="3" s="1"/>
  <c r="BA16" i="1"/>
  <c r="BA16" i="3" s="1"/>
  <c r="AZ16" i="1"/>
  <c r="AZ16" i="3" s="1"/>
  <c r="AY16" i="1"/>
  <c r="AY16" i="3" s="1"/>
  <c r="AX16" i="1"/>
  <c r="AX16" i="3" s="1"/>
  <c r="BB15" i="1"/>
  <c r="BB15" i="3" s="1"/>
  <c r="BA15" i="1"/>
  <c r="BA15" i="3" s="1"/>
  <c r="AZ15" i="1"/>
  <c r="AZ15" i="3" s="1"/>
  <c r="AY15" i="1"/>
  <c r="AY15" i="3" s="1"/>
  <c r="AX15" i="1"/>
  <c r="AX15" i="3" s="1"/>
  <c r="BB14" i="1"/>
  <c r="BB14" i="3" s="1"/>
  <c r="BA14" i="1"/>
  <c r="BA14" i="3" s="1"/>
  <c r="AZ14" i="1"/>
  <c r="AZ14" i="3" s="1"/>
  <c r="AY14" i="1"/>
  <c r="AY14" i="3" s="1"/>
  <c r="AX14" i="1"/>
  <c r="AX14" i="3" s="1"/>
  <c r="BB13" i="1"/>
  <c r="BB13" i="3" s="1"/>
  <c r="BA13" i="1"/>
  <c r="BA13" i="3" s="1"/>
  <c r="AZ13" i="1"/>
  <c r="AZ13" i="3" s="1"/>
  <c r="AY13" i="1"/>
  <c r="AY13" i="3" s="1"/>
  <c r="AX13" i="1"/>
  <c r="AX13" i="3" s="1"/>
  <c r="BB12" i="1"/>
  <c r="BB12" i="3" s="1"/>
  <c r="BA12" i="1"/>
  <c r="BA12" i="3" s="1"/>
  <c r="AZ12" i="1"/>
  <c r="AZ12" i="3" s="1"/>
  <c r="AY12" i="1"/>
  <c r="AY12" i="3" s="1"/>
  <c r="AX12" i="1"/>
  <c r="AX12" i="3" s="1"/>
  <c r="BB11" i="1"/>
  <c r="BB11" i="3" s="1"/>
  <c r="BA11" i="1"/>
  <c r="BA11" i="3" s="1"/>
  <c r="AZ11" i="1"/>
  <c r="AZ11" i="3" s="1"/>
  <c r="AY11" i="1"/>
  <c r="AY11" i="3" s="1"/>
  <c r="AX11" i="1"/>
  <c r="AX11" i="3" s="1"/>
  <c r="BB10" i="1"/>
  <c r="BB10" i="3" s="1"/>
  <c r="BA10" i="1"/>
  <c r="BA10" i="3" s="1"/>
  <c r="AZ10" i="1"/>
  <c r="AZ10" i="3" s="1"/>
  <c r="AY10" i="1"/>
  <c r="AY10" i="3" s="1"/>
  <c r="AX10" i="1"/>
  <c r="AX10" i="3" s="1"/>
  <c r="BB9" i="1"/>
  <c r="BB9" i="3" s="1"/>
  <c r="BA9" i="1"/>
  <c r="BA9" i="3" s="1"/>
  <c r="AZ9" i="1"/>
  <c r="AZ9" i="3" s="1"/>
  <c r="AY9" i="1"/>
  <c r="AY9" i="3" s="1"/>
  <c r="AX9" i="1"/>
  <c r="AX9" i="3" s="1"/>
  <c r="BB8" i="1"/>
  <c r="BB8" i="3" s="1"/>
  <c r="BA8" i="1"/>
  <c r="BA8" i="3" s="1"/>
  <c r="AZ8" i="1"/>
  <c r="AZ8" i="3" s="1"/>
  <c r="AY8" i="1"/>
  <c r="AY8" i="3" s="1"/>
  <c r="AX8" i="1"/>
  <c r="AX8" i="3" s="1"/>
  <c r="BB7" i="1"/>
  <c r="BB7" i="3" s="1"/>
  <c r="BA7" i="1"/>
  <c r="BA7" i="3" s="1"/>
  <c r="AZ7" i="1"/>
  <c r="AZ7" i="3" s="1"/>
  <c r="AY7" i="1"/>
  <c r="AY7" i="3" s="1"/>
  <c r="AX7" i="1"/>
  <c r="AX7" i="3" s="1"/>
  <c r="BB6" i="1"/>
  <c r="BB6" i="3" s="1"/>
  <c r="BA6" i="1"/>
  <c r="BA6" i="3" s="1"/>
  <c r="AZ6" i="1"/>
  <c r="AZ6" i="3" s="1"/>
  <c r="AY6" i="1"/>
  <c r="AY6" i="3" s="1"/>
  <c r="AX6" i="1"/>
  <c r="AX6" i="3" s="1"/>
  <c r="AV35" i="1"/>
  <c r="AV35" i="3" s="1"/>
  <c r="AU35" i="1"/>
  <c r="AU35" i="3" s="1"/>
  <c r="AT35" i="1"/>
  <c r="AT35" i="3" s="1"/>
  <c r="AS35" i="1"/>
  <c r="AS35" i="3" s="1"/>
  <c r="AR35" i="1"/>
  <c r="AR35" i="3" s="1"/>
  <c r="AV34" i="1"/>
  <c r="AV34" i="3" s="1"/>
  <c r="AU34" i="1"/>
  <c r="AU34" i="3" s="1"/>
  <c r="AT34" i="1"/>
  <c r="AT34" i="3" s="1"/>
  <c r="AS34" i="1"/>
  <c r="AS34" i="3" s="1"/>
  <c r="AR34" i="1"/>
  <c r="AR34" i="3" s="1"/>
  <c r="AV33" i="1"/>
  <c r="AV33" i="3" s="1"/>
  <c r="AU33" i="1"/>
  <c r="AU33" i="3" s="1"/>
  <c r="AT33" i="1"/>
  <c r="AT33" i="3" s="1"/>
  <c r="AS33" i="1"/>
  <c r="AS33" i="3" s="1"/>
  <c r="AR33" i="1"/>
  <c r="AR33" i="3" s="1"/>
  <c r="AV32" i="1"/>
  <c r="AV32" i="3" s="1"/>
  <c r="AU32" i="1"/>
  <c r="AU32" i="3" s="1"/>
  <c r="AT32" i="1"/>
  <c r="AT32" i="3" s="1"/>
  <c r="AS32" i="1"/>
  <c r="AS32" i="3" s="1"/>
  <c r="AR32" i="1"/>
  <c r="AR32" i="3" s="1"/>
  <c r="AV31" i="1"/>
  <c r="AV31" i="3" s="1"/>
  <c r="AU31" i="1"/>
  <c r="AU31" i="3" s="1"/>
  <c r="AT31" i="1"/>
  <c r="AT31" i="3" s="1"/>
  <c r="AS31" i="1"/>
  <c r="AS31" i="3" s="1"/>
  <c r="AR31" i="1"/>
  <c r="AR31" i="3" s="1"/>
  <c r="AV30" i="1"/>
  <c r="AV30" i="3" s="1"/>
  <c r="AU30" i="1"/>
  <c r="AU30" i="3" s="1"/>
  <c r="AT30" i="1"/>
  <c r="AT30" i="3" s="1"/>
  <c r="AS30" i="1"/>
  <c r="AS30" i="3" s="1"/>
  <c r="AR30" i="1"/>
  <c r="AR30" i="3" s="1"/>
  <c r="AV29" i="1"/>
  <c r="AV29" i="3" s="1"/>
  <c r="AU29" i="1"/>
  <c r="AU29" i="3" s="1"/>
  <c r="AT29" i="1"/>
  <c r="AT29" i="3" s="1"/>
  <c r="AS29" i="1"/>
  <c r="AS29" i="3" s="1"/>
  <c r="AR29" i="1"/>
  <c r="AR29" i="3" s="1"/>
  <c r="AV28" i="1"/>
  <c r="AV28" i="3" s="1"/>
  <c r="AU28" i="1"/>
  <c r="AU28" i="3" s="1"/>
  <c r="AT28" i="1"/>
  <c r="AT28" i="3" s="1"/>
  <c r="AS28" i="1"/>
  <c r="AS28" i="3" s="1"/>
  <c r="AR28" i="1"/>
  <c r="AR28" i="3" s="1"/>
  <c r="AV27" i="1"/>
  <c r="AV27" i="3" s="1"/>
  <c r="AU27" i="1"/>
  <c r="AU27" i="3" s="1"/>
  <c r="AT27" i="1"/>
  <c r="AT27" i="3" s="1"/>
  <c r="AS27" i="1"/>
  <c r="AS27" i="3" s="1"/>
  <c r="AR27" i="1"/>
  <c r="AR27" i="3" s="1"/>
  <c r="AV26" i="1"/>
  <c r="AV26" i="3" s="1"/>
  <c r="AU26" i="1"/>
  <c r="AU26" i="3" s="1"/>
  <c r="AT26" i="1"/>
  <c r="AT26" i="3" s="1"/>
  <c r="AS26" i="1"/>
  <c r="AS26" i="3" s="1"/>
  <c r="AR26" i="1"/>
  <c r="AR26" i="3" s="1"/>
  <c r="AV25" i="1"/>
  <c r="AV25" i="3" s="1"/>
  <c r="AU25" i="1"/>
  <c r="AU25" i="3" s="1"/>
  <c r="AT25" i="1"/>
  <c r="AT25" i="3" s="1"/>
  <c r="AS25" i="1"/>
  <c r="AS25" i="3" s="1"/>
  <c r="AR25" i="1"/>
  <c r="AR25" i="3" s="1"/>
  <c r="AV24" i="1"/>
  <c r="AV24" i="3" s="1"/>
  <c r="AU24" i="1"/>
  <c r="AU24" i="3" s="1"/>
  <c r="AT24" i="1"/>
  <c r="AT24" i="3" s="1"/>
  <c r="AS24" i="1"/>
  <c r="AS24" i="3" s="1"/>
  <c r="AR24" i="1"/>
  <c r="AR24" i="3" s="1"/>
  <c r="AV23" i="1"/>
  <c r="AV23" i="3" s="1"/>
  <c r="AU23" i="1"/>
  <c r="AU23" i="3" s="1"/>
  <c r="AT23" i="1"/>
  <c r="AT23" i="3" s="1"/>
  <c r="AS23" i="1"/>
  <c r="AS23" i="3" s="1"/>
  <c r="AR23" i="1"/>
  <c r="AR23" i="3" s="1"/>
  <c r="AV22" i="1"/>
  <c r="AV22" i="3" s="1"/>
  <c r="AU22" i="1"/>
  <c r="AU22" i="3" s="1"/>
  <c r="AT22" i="1"/>
  <c r="AT22" i="3" s="1"/>
  <c r="AS22" i="1"/>
  <c r="AS22" i="3" s="1"/>
  <c r="AR22" i="1"/>
  <c r="AR22" i="3" s="1"/>
  <c r="AV21" i="1"/>
  <c r="AV21" i="3" s="1"/>
  <c r="AU21" i="1"/>
  <c r="AU21" i="3" s="1"/>
  <c r="AT21" i="1"/>
  <c r="AT21" i="3" s="1"/>
  <c r="AS21" i="1"/>
  <c r="AS21" i="3" s="1"/>
  <c r="AR21" i="1"/>
  <c r="AR21" i="3" s="1"/>
  <c r="AV20" i="1"/>
  <c r="AV20" i="3" s="1"/>
  <c r="AU20" i="1"/>
  <c r="AU20" i="3" s="1"/>
  <c r="AT20" i="1"/>
  <c r="AT20" i="3" s="1"/>
  <c r="AS20" i="1"/>
  <c r="AS20" i="3" s="1"/>
  <c r="AR20" i="1"/>
  <c r="AR20" i="3" s="1"/>
  <c r="AV19" i="1"/>
  <c r="AV19" i="3" s="1"/>
  <c r="AU19" i="1"/>
  <c r="AU19" i="3" s="1"/>
  <c r="AT19" i="1"/>
  <c r="AT19" i="3" s="1"/>
  <c r="AS19" i="1"/>
  <c r="AS19" i="3" s="1"/>
  <c r="AR19" i="1"/>
  <c r="AR19" i="3" s="1"/>
  <c r="AV18" i="1"/>
  <c r="AV18" i="3" s="1"/>
  <c r="AU18" i="1"/>
  <c r="AU18" i="3" s="1"/>
  <c r="AT18" i="1"/>
  <c r="AT18" i="3" s="1"/>
  <c r="AS18" i="1"/>
  <c r="AS18" i="3" s="1"/>
  <c r="AR18" i="1"/>
  <c r="AR18" i="3" s="1"/>
  <c r="AV17" i="1"/>
  <c r="AV17" i="3" s="1"/>
  <c r="AU17" i="1"/>
  <c r="AU17" i="3" s="1"/>
  <c r="AT17" i="1"/>
  <c r="AT17" i="3" s="1"/>
  <c r="AS17" i="1"/>
  <c r="AS17" i="3" s="1"/>
  <c r="AR17" i="1"/>
  <c r="AR17" i="3" s="1"/>
  <c r="AV16" i="1"/>
  <c r="AV16" i="3" s="1"/>
  <c r="AU16" i="1"/>
  <c r="AU16" i="3" s="1"/>
  <c r="AT16" i="1"/>
  <c r="AT16" i="3" s="1"/>
  <c r="AS16" i="1"/>
  <c r="AS16" i="3" s="1"/>
  <c r="AR16" i="1"/>
  <c r="AR16" i="3" s="1"/>
  <c r="AV15" i="1"/>
  <c r="AV15" i="3" s="1"/>
  <c r="AU15" i="1"/>
  <c r="AU15" i="3" s="1"/>
  <c r="AT15" i="1"/>
  <c r="AT15" i="3" s="1"/>
  <c r="AS15" i="1"/>
  <c r="AS15" i="3" s="1"/>
  <c r="AR15" i="1"/>
  <c r="AR15" i="3" s="1"/>
  <c r="AV14" i="1"/>
  <c r="AV14" i="3" s="1"/>
  <c r="AU14" i="1"/>
  <c r="AU14" i="3" s="1"/>
  <c r="AT14" i="1"/>
  <c r="AT14" i="3" s="1"/>
  <c r="AS14" i="1"/>
  <c r="AS14" i="3" s="1"/>
  <c r="AR14" i="1"/>
  <c r="AR14" i="3" s="1"/>
  <c r="AV13" i="1"/>
  <c r="AV13" i="3" s="1"/>
  <c r="AU13" i="1"/>
  <c r="AU13" i="3" s="1"/>
  <c r="AT13" i="1"/>
  <c r="AT13" i="3" s="1"/>
  <c r="AS13" i="1"/>
  <c r="AS13" i="3" s="1"/>
  <c r="AR13" i="1"/>
  <c r="AR13" i="3" s="1"/>
  <c r="AV12" i="1"/>
  <c r="AV12" i="3" s="1"/>
  <c r="AU12" i="1"/>
  <c r="AU12" i="3" s="1"/>
  <c r="AT12" i="1"/>
  <c r="AT12" i="3" s="1"/>
  <c r="AS12" i="1"/>
  <c r="AS12" i="3" s="1"/>
  <c r="AR12" i="1"/>
  <c r="AR12" i="3" s="1"/>
  <c r="AV11" i="1"/>
  <c r="AV11" i="3" s="1"/>
  <c r="AU11" i="1"/>
  <c r="AU11" i="3" s="1"/>
  <c r="AT11" i="1"/>
  <c r="AT11" i="3" s="1"/>
  <c r="AS11" i="1"/>
  <c r="AS11" i="3" s="1"/>
  <c r="AR11" i="1"/>
  <c r="AR11" i="3" s="1"/>
  <c r="AV10" i="1"/>
  <c r="AV10" i="3" s="1"/>
  <c r="AU10" i="1"/>
  <c r="AU10" i="3" s="1"/>
  <c r="AT10" i="1"/>
  <c r="AT10" i="3" s="1"/>
  <c r="AS10" i="1"/>
  <c r="AS10" i="3" s="1"/>
  <c r="AR10" i="1"/>
  <c r="AR10" i="3" s="1"/>
  <c r="AV9" i="1"/>
  <c r="AV9" i="3" s="1"/>
  <c r="AU9" i="1"/>
  <c r="AU9" i="3" s="1"/>
  <c r="AT9" i="1"/>
  <c r="AT9" i="3" s="1"/>
  <c r="AS9" i="1"/>
  <c r="AS9" i="3" s="1"/>
  <c r="AR9" i="1"/>
  <c r="AR9" i="3" s="1"/>
  <c r="AV8" i="1"/>
  <c r="AV8" i="3" s="1"/>
  <c r="AU8" i="1"/>
  <c r="AU8" i="3" s="1"/>
  <c r="AT8" i="1"/>
  <c r="AT8" i="3" s="1"/>
  <c r="AS8" i="1"/>
  <c r="AS8" i="3" s="1"/>
  <c r="AR8" i="1"/>
  <c r="AR8" i="3" s="1"/>
  <c r="AV7" i="1"/>
  <c r="AV7" i="3" s="1"/>
  <c r="AU7" i="1"/>
  <c r="AU7" i="3" s="1"/>
  <c r="AT7" i="1"/>
  <c r="AT7" i="3" s="1"/>
  <c r="AS7" i="1"/>
  <c r="AS7" i="3" s="1"/>
  <c r="AR7" i="1"/>
  <c r="AR7" i="3" s="1"/>
  <c r="AV6" i="1"/>
  <c r="AV6" i="3" s="1"/>
  <c r="AU6" i="1"/>
  <c r="AU6" i="3" s="1"/>
  <c r="AT6" i="1"/>
  <c r="AT6" i="3" s="1"/>
  <c r="AS6" i="1"/>
  <c r="AS6" i="3" s="1"/>
  <c r="AR6" i="1"/>
  <c r="AR6" i="3" s="1"/>
  <c r="AP35" i="1"/>
  <c r="AP35" i="3" s="1"/>
  <c r="AO35" i="1"/>
  <c r="AO35" i="3" s="1"/>
  <c r="AN35" i="1"/>
  <c r="AN35" i="3" s="1"/>
  <c r="AM35" i="1"/>
  <c r="AM35" i="3" s="1"/>
  <c r="AL35" i="1"/>
  <c r="AL35" i="3" s="1"/>
  <c r="AP34" i="1"/>
  <c r="AP34" i="3" s="1"/>
  <c r="AO34" i="1"/>
  <c r="AO34" i="3" s="1"/>
  <c r="AN34" i="1"/>
  <c r="AN34" i="3" s="1"/>
  <c r="AM34" i="1"/>
  <c r="AM34" i="3" s="1"/>
  <c r="AL34" i="1"/>
  <c r="AL34" i="3" s="1"/>
  <c r="AP33" i="1"/>
  <c r="AP33" i="3" s="1"/>
  <c r="AO33" i="1"/>
  <c r="AO33" i="3" s="1"/>
  <c r="AN33" i="1"/>
  <c r="AN33" i="3" s="1"/>
  <c r="AM33" i="1"/>
  <c r="AM33" i="3" s="1"/>
  <c r="AL33" i="1"/>
  <c r="AL33" i="3" s="1"/>
  <c r="AP32" i="1"/>
  <c r="AP32" i="3" s="1"/>
  <c r="AO32" i="1"/>
  <c r="AO32" i="3" s="1"/>
  <c r="AN32" i="1"/>
  <c r="AN32" i="3" s="1"/>
  <c r="AM32" i="1"/>
  <c r="AM32" i="3" s="1"/>
  <c r="AL32" i="1"/>
  <c r="AL32" i="3" s="1"/>
  <c r="AP31" i="1"/>
  <c r="AP31" i="3" s="1"/>
  <c r="AO31" i="1"/>
  <c r="AO31" i="3" s="1"/>
  <c r="AN31" i="1"/>
  <c r="AN31" i="3" s="1"/>
  <c r="AM31" i="1"/>
  <c r="AM31" i="3" s="1"/>
  <c r="AL31" i="1"/>
  <c r="AL31" i="3" s="1"/>
  <c r="AP30" i="1"/>
  <c r="AP30" i="3" s="1"/>
  <c r="AO30" i="1"/>
  <c r="AO30" i="3" s="1"/>
  <c r="AN30" i="1"/>
  <c r="AN30" i="3" s="1"/>
  <c r="AM30" i="1"/>
  <c r="AM30" i="3" s="1"/>
  <c r="AL30" i="1"/>
  <c r="AL30" i="3" s="1"/>
  <c r="AP29" i="1"/>
  <c r="AP29" i="3" s="1"/>
  <c r="AO29" i="1"/>
  <c r="AO29" i="3" s="1"/>
  <c r="AN29" i="1"/>
  <c r="AN29" i="3" s="1"/>
  <c r="AM29" i="1"/>
  <c r="AM29" i="3" s="1"/>
  <c r="AL29" i="1"/>
  <c r="AL29" i="3" s="1"/>
  <c r="AP28" i="1"/>
  <c r="AP28" i="3" s="1"/>
  <c r="AO28" i="1"/>
  <c r="AO28" i="3" s="1"/>
  <c r="AN28" i="1"/>
  <c r="AN28" i="3" s="1"/>
  <c r="AM28" i="1"/>
  <c r="AM28" i="3" s="1"/>
  <c r="AL28" i="1"/>
  <c r="AL28" i="3" s="1"/>
  <c r="AP27" i="1"/>
  <c r="AP27" i="3" s="1"/>
  <c r="AO27" i="1"/>
  <c r="AO27" i="3" s="1"/>
  <c r="AN27" i="1"/>
  <c r="AN27" i="3" s="1"/>
  <c r="AM27" i="1"/>
  <c r="AM27" i="3" s="1"/>
  <c r="AL27" i="1"/>
  <c r="AL27" i="3" s="1"/>
  <c r="AP26" i="1"/>
  <c r="AP26" i="3" s="1"/>
  <c r="AO26" i="1"/>
  <c r="AO26" i="3" s="1"/>
  <c r="AN26" i="1"/>
  <c r="AN26" i="3" s="1"/>
  <c r="AM26" i="1"/>
  <c r="AM26" i="3" s="1"/>
  <c r="AL26" i="1"/>
  <c r="AL26" i="3" s="1"/>
  <c r="AP25" i="1"/>
  <c r="AP25" i="3" s="1"/>
  <c r="AO25" i="1"/>
  <c r="AO25" i="3" s="1"/>
  <c r="AN25" i="1"/>
  <c r="AN25" i="3" s="1"/>
  <c r="AM25" i="1"/>
  <c r="AM25" i="3" s="1"/>
  <c r="AL25" i="1"/>
  <c r="AL25" i="3" s="1"/>
  <c r="AP24" i="1"/>
  <c r="AP24" i="3" s="1"/>
  <c r="AO24" i="1"/>
  <c r="AO24" i="3" s="1"/>
  <c r="AN24" i="1"/>
  <c r="AN24" i="3" s="1"/>
  <c r="AM24" i="1"/>
  <c r="AM24" i="3" s="1"/>
  <c r="AL24" i="1"/>
  <c r="AL24" i="3" s="1"/>
  <c r="AP23" i="1"/>
  <c r="AP23" i="3" s="1"/>
  <c r="AO23" i="1"/>
  <c r="AO23" i="3" s="1"/>
  <c r="AN23" i="1"/>
  <c r="AN23" i="3" s="1"/>
  <c r="AM23" i="1"/>
  <c r="AM23" i="3" s="1"/>
  <c r="AL23" i="1"/>
  <c r="AL23" i="3" s="1"/>
  <c r="AP22" i="1"/>
  <c r="AP22" i="3" s="1"/>
  <c r="AO22" i="1"/>
  <c r="AO22" i="3" s="1"/>
  <c r="AN22" i="1"/>
  <c r="AN22" i="3" s="1"/>
  <c r="AM22" i="1"/>
  <c r="AM22" i="3" s="1"/>
  <c r="AL22" i="1"/>
  <c r="AL22" i="3" s="1"/>
  <c r="AP21" i="1"/>
  <c r="AP21" i="3" s="1"/>
  <c r="AO21" i="1"/>
  <c r="AO21" i="3" s="1"/>
  <c r="AN21" i="1"/>
  <c r="AN21" i="3" s="1"/>
  <c r="AM21" i="1"/>
  <c r="AM21" i="3" s="1"/>
  <c r="AL21" i="1"/>
  <c r="AL21" i="3" s="1"/>
  <c r="AP20" i="1"/>
  <c r="AP20" i="3" s="1"/>
  <c r="AO20" i="1"/>
  <c r="AO20" i="3" s="1"/>
  <c r="AN20" i="1"/>
  <c r="AN20" i="3" s="1"/>
  <c r="AM20" i="1"/>
  <c r="AM20" i="3" s="1"/>
  <c r="AL20" i="1"/>
  <c r="AL20" i="3" s="1"/>
  <c r="AP19" i="1"/>
  <c r="AP19" i="3" s="1"/>
  <c r="AO19" i="1"/>
  <c r="AO19" i="3" s="1"/>
  <c r="AN19" i="1"/>
  <c r="AN19" i="3" s="1"/>
  <c r="AM19" i="1"/>
  <c r="AM19" i="3" s="1"/>
  <c r="AL19" i="1"/>
  <c r="AL19" i="3" s="1"/>
  <c r="AP18" i="1"/>
  <c r="AP18" i="3" s="1"/>
  <c r="AO18" i="1"/>
  <c r="AO18" i="3" s="1"/>
  <c r="AN18" i="1"/>
  <c r="AN18" i="3" s="1"/>
  <c r="AM18" i="1"/>
  <c r="AM18" i="3" s="1"/>
  <c r="AL18" i="1"/>
  <c r="AL18" i="3" s="1"/>
  <c r="AP17" i="1"/>
  <c r="AP17" i="3" s="1"/>
  <c r="AO17" i="1"/>
  <c r="AO17" i="3" s="1"/>
  <c r="AN17" i="1"/>
  <c r="AN17" i="3" s="1"/>
  <c r="AM17" i="1"/>
  <c r="AM17" i="3" s="1"/>
  <c r="AL17" i="1"/>
  <c r="AL17" i="3" s="1"/>
  <c r="AP16" i="1"/>
  <c r="AP16" i="3" s="1"/>
  <c r="AO16" i="1"/>
  <c r="AO16" i="3" s="1"/>
  <c r="AN16" i="1"/>
  <c r="AN16" i="3" s="1"/>
  <c r="AM16" i="1"/>
  <c r="AM16" i="3" s="1"/>
  <c r="AL16" i="1"/>
  <c r="AL16" i="3" s="1"/>
  <c r="AP15" i="1"/>
  <c r="AP15" i="3" s="1"/>
  <c r="AO15" i="1"/>
  <c r="AO15" i="3" s="1"/>
  <c r="AN15" i="1"/>
  <c r="AN15" i="3" s="1"/>
  <c r="AM15" i="1"/>
  <c r="AM15" i="3" s="1"/>
  <c r="AL15" i="1"/>
  <c r="AL15" i="3" s="1"/>
  <c r="AP14" i="1"/>
  <c r="AP14" i="3" s="1"/>
  <c r="AO14" i="1"/>
  <c r="AO14" i="3" s="1"/>
  <c r="AN14" i="1"/>
  <c r="AN14" i="3" s="1"/>
  <c r="AM14" i="1"/>
  <c r="AM14" i="3" s="1"/>
  <c r="AL14" i="1"/>
  <c r="AL14" i="3" s="1"/>
  <c r="AP13" i="1"/>
  <c r="AP13" i="3" s="1"/>
  <c r="AO13" i="1"/>
  <c r="AO13" i="3" s="1"/>
  <c r="AN13" i="1"/>
  <c r="AN13" i="3" s="1"/>
  <c r="AM13" i="1"/>
  <c r="AM13" i="3" s="1"/>
  <c r="AL13" i="1"/>
  <c r="AL13" i="3" s="1"/>
  <c r="AP12" i="1"/>
  <c r="AP12" i="3" s="1"/>
  <c r="AO12" i="1"/>
  <c r="AO12" i="3" s="1"/>
  <c r="AN12" i="1"/>
  <c r="AN12" i="3" s="1"/>
  <c r="AM12" i="1"/>
  <c r="AM12" i="3" s="1"/>
  <c r="AL12" i="1"/>
  <c r="AL12" i="3" s="1"/>
  <c r="AP11" i="1"/>
  <c r="AP11" i="3" s="1"/>
  <c r="AO11" i="1"/>
  <c r="AO11" i="3" s="1"/>
  <c r="AN11" i="1"/>
  <c r="AN11" i="3" s="1"/>
  <c r="AM11" i="1"/>
  <c r="AM11" i="3" s="1"/>
  <c r="AL11" i="1"/>
  <c r="AL11" i="3" s="1"/>
  <c r="AP10" i="1"/>
  <c r="AP10" i="3" s="1"/>
  <c r="AO10" i="1"/>
  <c r="AO10" i="3" s="1"/>
  <c r="AN10" i="1"/>
  <c r="AN10" i="3" s="1"/>
  <c r="AM10" i="1"/>
  <c r="AM10" i="3" s="1"/>
  <c r="AL10" i="1"/>
  <c r="AL10" i="3" s="1"/>
  <c r="AP9" i="1"/>
  <c r="AP9" i="3" s="1"/>
  <c r="AO9" i="1"/>
  <c r="AO9" i="3" s="1"/>
  <c r="AN9" i="1"/>
  <c r="AN9" i="3" s="1"/>
  <c r="AM9" i="1"/>
  <c r="AM9" i="3" s="1"/>
  <c r="AL9" i="1"/>
  <c r="AL9" i="3" s="1"/>
  <c r="AP8" i="1"/>
  <c r="AP8" i="3" s="1"/>
  <c r="AO8" i="1"/>
  <c r="AO8" i="3" s="1"/>
  <c r="AN8" i="1"/>
  <c r="AN8" i="3" s="1"/>
  <c r="AM8" i="1"/>
  <c r="AM8" i="3" s="1"/>
  <c r="AL8" i="1"/>
  <c r="AL8" i="3" s="1"/>
  <c r="AP7" i="1"/>
  <c r="AP7" i="3" s="1"/>
  <c r="AO7" i="1"/>
  <c r="AO7" i="3" s="1"/>
  <c r="AN7" i="1"/>
  <c r="AN7" i="3" s="1"/>
  <c r="AM7" i="1"/>
  <c r="AM7" i="3" s="1"/>
  <c r="AL7" i="1"/>
  <c r="AL7" i="3" s="1"/>
  <c r="AP6" i="1"/>
  <c r="AP6" i="3" s="1"/>
  <c r="AO6" i="1"/>
  <c r="AO6" i="3" s="1"/>
  <c r="AN6" i="1"/>
  <c r="AN6" i="3" s="1"/>
  <c r="AM6" i="1"/>
  <c r="AM6" i="3" s="1"/>
  <c r="AL6" i="1"/>
  <c r="AL6" i="3" s="1"/>
  <c r="AJ35" i="1"/>
  <c r="AJ35" i="3" s="1"/>
  <c r="AI35" i="1"/>
  <c r="AI35" i="3" s="1"/>
  <c r="AH35" i="1"/>
  <c r="AH35" i="3" s="1"/>
  <c r="AG35" i="1"/>
  <c r="AG35" i="3" s="1"/>
  <c r="AF35" i="1"/>
  <c r="AF35" i="3" s="1"/>
  <c r="AJ34" i="1"/>
  <c r="AJ34" i="3" s="1"/>
  <c r="AI34" i="1"/>
  <c r="AI34" i="3" s="1"/>
  <c r="AH34" i="1"/>
  <c r="AH34" i="3" s="1"/>
  <c r="AG34" i="1"/>
  <c r="AG34" i="3" s="1"/>
  <c r="AF34" i="1"/>
  <c r="AF34" i="3" s="1"/>
  <c r="AJ33" i="1"/>
  <c r="AJ33" i="3" s="1"/>
  <c r="AI33" i="1"/>
  <c r="AI33" i="3" s="1"/>
  <c r="AH33" i="1"/>
  <c r="AH33" i="3" s="1"/>
  <c r="AG33" i="1"/>
  <c r="AG33" i="3" s="1"/>
  <c r="AF33" i="1"/>
  <c r="AF33" i="3" s="1"/>
  <c r="AJ32" i="1"/>
  <c r="AJ32" i="3" s="1"/>
  <c r="AI32" i="1"/>
  <c r="AI32" i="3" s="1"/>
  <c r="AH32" i="1"/>
  <c r="AH32" i="3" s="1"/>
  <c r="AG32" i="1"/>
  <c r="AG32" i="3" s="1"/>
  <c r="AF32" i="1"/>
  <c r="AF32" i="3" s="1"/>
  <c r="AJ31" i="1"/>
  <c r="AJ31" i="3" s="1"/>
  <c r="AI31" i="1"/>
  <c r="AI31" i="3" s="1"/>
  <c r="AH31" i="1"/>
  <c r="AH31" i="3" s="1"/>
  <c r="AG31" i="1"/>
  <c r="AG31" i="3" s="1"/>
  <c r="AF31" i="1"/>
  <c r="AF31" i="3" s="1"/>
  <c r="AJ30" i="1"/>
  <c r="AJ30" i="3" s="1"/>
  <c r="AI30" i="1"/>
  <c r="AI30" i="3" s="1"/>
  <c r="AH30" i="1"/>
  <c r="AH30" i="3" s="1"/>
  <c r="AG30" i="1"/>
  <c r="AG30" i="3" s="1"/>
  <c r="AF30" i="1"/>
  <c r="AF30" i="3" s="1"/>
  <c r="AJ29" i="1"/>
  <c r="AJ29" i="3" s="1"/>
  <c r="AI29" i="1"/>
  <c r="AI29" i="3" s="1"/>
  <c r="AH29" i="1"/>
  <c r="AH29" i="3" s="1"/>
  <c r="AG29" i="1"/>
  <c r="AG29" i="3" s="1"/>
  <c r="AF29" i="1"/>
  <c r="AF29" i="3" s="1"/>
  <c r="AJ28" i="1"/>
  <c r="AJ28" i="3" s="1"/>
  <c r="AI28" i="1"/>
  <c r="AI28" i="3" s="1"/>
  <c r="AH28" i="1"/>
  <c r="AH28" i="3" s="1"/>
  <c r="AG28" i="1"/>
  <c r="AG28" i="3" s="1"/>
  <c r="AF28" i="1"/>
  <c r="AF28" i="3" s="1"/>
  <c r="AJ27" i="1"/>
  <c r="AJ27" i="3" s="1"/>
  <c r="AI27" i="1"/>
  <c r="AI27" i="3" s="1"/>
  <c r="AH27" i="1"/>
  <c r="AH27" i="3" s="1"/>
  <c r="AG27" i="1"/>
  <c r="AG27" i="3" s="1"/>
  <c r="AF27" i="1"/>
  <c r="AF27" i="3" s="1"/>
  <c r="AJ26" i="1"/>
  <c r="AJ26" i="3" s="1"/>
  <c r="AI26" i="1"/>
  <c r="AI26" i="3" s="1"/>
  <c r="AH26" i="1"/>
  <c r="AH26" i="3" s="1"/>
  <c r="AG26" i="1"/>
  <c r="AG26" i="3" s="1"/>
  <c r="AF26" i="1"/>
  <c r="AF26" i="3" s="1"/>
  <c r="AJ25" i="1"/>
  <c r="AJ25" i="3" s="1"/>
  <c r="AI25" i="1"/>
  <c r="AI25" i="3" s="1"/>
  <c r="AH25" i="1"/>
  <c r="AH25" i="3" s="1"/>
  <c r="AG25" i="1"/>
  <c r="AG25" i="3" s="1"/>
  <c r="AF25" i="1"/>
  <c r="AF25" i="3" s="1"/>
  <c r="AJ24" i="1"/>
  <c r="AJ24" i="3" s="1"/>
  <c r="AI24" i="1"/>
  <c r="AI24" i="3" s="1"/>
  <c r="AH24" i="1"/>
  <c r="AH24" i="3" s="1"/>
  <c r="AG24" i="1"/>
  <c r="AG24" i="3" s="1"/>
  <c r="AF24" i="1"/>
  <c r="AF24" i="3" s="1"/>
  <c r="AJ23" i="1"/>
  <c r="AJ23" i="3" s="1"/>
  <c r="AI23" i="1"/>
  <c r="AI23" i="3" s="1"/>
  <c r="AH23" i="1"/>
  <c r="AH23" i="3" s="1"/>
  <c r="AG23" i="1"/>
  <c r="AG23" i="3" s="1"/>
  <c r="AF23" i="1"/>
  <c r="AF23" i="3" s="1"/>
  <c r="AJ22" i="1"/>
  <c r="AJ22" i="3" s="1"/>
  <c r="AI22" i="1"/>
  <c r="AI22" i="3" s="1"/>
  <c r="AH22" i="1"/>
  <c r="AH22" i="3" s="1"/>
  <c r="AG22" i="1"/>
  <c r="AG22" i="3" s="1"/>
  <c r="AF22" i="1"/>
  <c r="AF22" i="3" s="1"/>
  <c r="AJ21" i="1"/>
  <c r="AJ21" i="3" s="1"/>
  <c r="AI21" i="1"/>
  <c r="AI21" i="3" s="1"/>
  <c r="AH21" i="1"/>
  <c r="AH21" i="3" s="1"/>
  <c r="AG21" i="1"/>
  <c r="AG21" i="3" s="1"/>
  <c r="AF21" i="1"/>
  <c r="AF21" i="3" s="1"/>
  <c r="AJ20" i="1"/>
  <c r="AJ20" i="3" s="1"/>
  <c r="AI20" i="1"/>
  <c r="AI20" i="3" s="1"/>
  <c r="AH20" i="1"/>
  <c r="AH20" i="3" s="1"/>
  <c r="AG20" i="1"/>
  <c r="AG20" i="3" s="1"/>
  <c r="AF20" i="1"/>
  <c r="AF20" i="3" s="1"/>
  <c r="AJ19" i="1"/>
  <c r="AJ19" i="3" s="1"/>
  <c r="AI19" i="1"/>
  <c r="AI19" i="3" s="1"/>
  <c r="AH19" i="1"/>
  <c r="AH19" i="3" s="1"/>
  <c r="AG19" i="1"/>
  <c r="AG19" i="3" s="1"/>
  <c r="AF19" i="1"/>
  <c r="AF19" i="3" s="1"/>
  <c r="AJ18" i="1"/>
  <c r="AJ18" i="3" s="1"/>
  <c r="AI18" i="1"/>
  <c r="AI18" i="3" s="1"/>
  <c r="AH18" i="1"/>
  <c r="AH18" i="3" s="1"/>
  <c r="AG18" i="1"/>
  <c r="AG18" i="3" s="1"/>
  <c r="AF18" i="1"/>
  <c r="AF18" i="3" s="1"/>
  <c r="AJ17" i="1"/>
  <c r="AJ17" i="3" s="1"/>
  <c r="AI17" i="1"/>
  <c r="AI17" i="3" s="1"/>
  <c r="AH17" i="1"/>
  <c r="AH17" i="3" s="1"/>
  <c r="AG17" i="1"/>
  <c r="AG17" i="3" s="1"/>
  <c r="AF17" i="1"/>
  <c r="AF17" i="3" s="1"/>
  <c r="AJ16" i="1"/>
  <c r="AJ16" i="3" s="1"/>
  <c r="AI16" i="1"/>
  <c r="AI16" i="3" s="1"/>
  <c r="AH16" i="1"/>
  <c r="AH16" i="3" s="1"/>
  <c r="AG16" i="1"/>
  <c r="AG16" i="3" s="1"/>
  <c r="AF16" i="1"/>
  <c r="AF16" i="3" s="1"/>
  <c r="AJ15" i="1"/>
  <c r="AJ15" i="3" s="1"/>
  <c r="AI15" i="1"/>
  <c r="AI15" i="3" s="1"/>
  <c r="AH15" i="1"/>
  <c r="AH15" i="3" s="1"/>
  <c r="AG15" i="1"/>
  <c r="AG15" i="3" s="1"/>
  <c r="AF15" i="1"/>
  <c r="AF15" i="3" s="1"/>
  <c r="AJ14" i="1"/>
  <c r="AJ14" i="3" s="1"/>
  <c r="AI14" i="1"/>
  <c r="AI14" i="3" s="1"/>
  <c r="AH14" i="1"/>
  <c r="AH14" i="3" s="1"/>
  <c r="AG14" i="1"/>
  <c r="AG14" i="3" s="1"/>
  <c r="AF14" i="1"/>
  <c r="AF14" i="3" s="1"/>
  <c r="AJ13" i="1"/>
  <c r="AJ13" i="3" s="1"/>
  <c r="AI13" i="1"/>
  <c r="AI13" i="3" s="1"/>
  <c r="AH13" i="1"/>
  <c r="AH13" i="3" s="1"/>
  <c r="AG13" i="1"/>
  <c r="AG13" i="3" s="1"/>
  <c r="AF13" i="1"/>
  <c r="AF13" i="3" s="1"/>
  <c r="AJ12" i="1"/>
  <c r="AJ12" i="3" s="1"/>
  <c r="AI12" i="1"/>
  <c r="AI12" i="3" s="1"/>
  <c r="AH12" i="1"/>
  <c r="AH12" i="3" s="1"/>
  <c r="AG12" i="1"/>
  <c r="AG12" i="3" s="1"/>
  <c r="AF12" i="1"/>
  <c r="AF12" i="3" s="1"/>
  <c r="AJ11" i="1"/>
  <c r="AJ11" i="3" s="1"/>
  <c r="AI11" i="1"/>
  <c r="AI11" i="3" s="1"/>
  <c r="AH11" i="1"/>
  <c r="AH11" i="3" s="1"/>
  <c r="AG11" i="1"/>
  <c r="AG11" i="3" s="1"/>
  <c r="AF11" i="1"/>
  <c r="AF11" i="3" s="1"/>
  <c r="AJ10" i="1"/>
  <c r="AJ10" i="3" s="1"/>
  <c r="AI10" i="1"/>
  <c r="AI10" i="3" s="1"/>
  <c r="AH10" i="1"/>
  <c r="AH10" i="3" s="1"/>
  <c r="AG10" i="1"/>
  <c r="AG10" i="3" s="1"/>
  <c r="AF10" i="1"/>
  <c r="AF10" i="3" s="1"/>
  <c r="AJ9" i="1"/>
  <c r="AJ9" i="3" s="1"/>
  <c r="AI9" i="1"/>
  <c r="AI9" i="3" s="1"/>
  <c r="AH9" i="1"/>
  <c r="AH9" i="3" s="1"/>
  <c r="AG9" i="1"/>
  <c r="AG9" i="3" s="1"/>
  <c r="AF9" i="1"/>
  <c r="AF9" i="3" s="1"/>
  <c r="AJ8" i="1"/>
  <c r="AJ8" i="3" s="1"/>
  <c r="AI8" i="1"/>
  <c r="AI8" i="3" s="1"/>
  <c r="AH8" i="1"/>
  <c r="AH8" i="3" s="1"/>
  <c r="AG8" i="1"/>
  <c r="AG8" i="3" s="1"/>
  <c r="AF8" i="1"/>
  <c r="AF8" i="3" s="1"/>
  <c r="AJ7" i="1"/>
  <c r="AJ7" i="3" s="1"/>
  <c r="AI7" i="1"/>
  <c r="AI7" i="3" s="1"/>
  <c r="AH7" i="1"/>
  <c r="AH7" i="3" s="1"/>
  <c r="AG7" i="1"/>
  <c r="AG7" i="3" s="1"/>
  <c r="AF7" i="1"/>
  <c r="AF7" i="3" s="1"/>
  <c r="AJ6" i="1"/>
  <c r="AJ6" i="3" s="1"/>
  <c r="AI6" i="1"/>
  <c r="AI6" i="3" s="1"/>
  <c r="AH6" i="1"/>
  <c r="AH6" i="3" s="1"/>
  <c r="AG6" i="1"/>
  <c r="AG6" i="3" s="1"/>
  <c r="AF6" i="1"/>
  <c r="AF6" i="3" s="1"/>
  <c r="AD35" i="1"/>
  <c r="AC35" i="1"/>
  <c r="AB35" i="1"/>
  <c r="AA35" i="1"/>
  <c r="Z35" i="1"/>
  <c r="AD34" i="1"/>
  <c r="AC34" i="1"/>
  <c r="AB34" i="1"/>
  <c r="AA34" i="1"/>
  <c r="Z34" i="1"/>
  <c r="AD33" i="1"/>
  <c r="AC33" i="1"/>
  <c r="AB33" i="1"/>
  <c r="AA33" i="1"/>
  <c r="Z33" i="1"/>
  <c r="AD32" i="1"/>
  <c r="AC32" i="1"/>
  <c r="AB32" i="1"/>
  <c r="AA32" i="1"/>
  <c r="Z32" i="1"/>
  <c r="AD31" i="1"/>
  <c r="AC31" i="1"/>
  <c r="AB31" i="1"/>
  <c r="AA31" i="1"/>
  <c r="Z31" i="1"/>
  <c r="AD30" i="1"/>
  <c r="AC30" i="1"/>
  <c r="AB30" i="1"/>
  <c r="AA30" i="1"/>
  <c r="Z30" i="1"/>
  <c r="AD29" i="1"/>
  <c r="AC29" i="1"/>
  <c r="AB29" i="1"/>
  <c r="AA29" i="1"/>
  <c r="Z29" i="1"/>
  <c r="AD28" i="1"/>
  <c r="AC28" i="1"/>
  <c r="AB28" i="1"/>
  <c r="AA28" i="1"/>
  <c r="Z28" i="1"/>
  <c r="AD27" i="1"/>
  <c r="AC27" i="1"/>
  <c r="AB27" i="1"/>
  <c r="AA27" i="1"/>
  <c r="Z27" i="1"/>
  <c r="AD26" i="1"/>
  <c r="AC26" i="1"/>
  <c r="AB26" i="1"/>
  <c r="AA26" i="1"/>
  <c r="Z26" i="1"/>
  <c r="AD25" i="1"/>
  <c r="AC25" i="1"/>
  <c r="AB25" i="1"/>
  <c r="AA25" i="1"/>
  <c r="Z25" i="1"/>
  <c r="AD24" i="1"/>
  <c r="AC24" i="1"/>
  <c r="AB24" i="1"/>
  <c r="AA24" i="1"/>
  <c r="Z24" i="1"/>
  <c r="AD23" i="1"/>
  <c r="AC23" i="1"/>
  <c r="AB23" i="1"/>
  <c r="AA23" i="1"/>
  <c r="Z23" i="1"/>
  <c r="AD22" i="1"/>
  <c r="AC22" i="1"/>
  <c r="AB22" i="1"/>
  <c r="AA22" i="1"/>
  <c r="Z22" i="1"/>
  <c r="AD21" i="1"/>
  <c r="AC21" i="1"/>
  <c r="AB21" i="1"/>
  <c r="AA21" i="1"/>
  <c r="Z21" i="1"/>
  <c r="AD20" i="1"/>
  <c r="AC20" i="1"/>
  <c r="AB20" i="1"/>
  <c r="AA20" i="1"/>
  <c r="Z20" i="1"/>
  <c r="AD19" i="1"/>
  <c r="AC19" i="1"/>
  <c r="AB19" i="1"/>
  <c r="AA19" i="1"/>
  <c r="Z19" i="1"/>
  <c r="AD18" i="1"/>
  <c r="AC18" i="1"/>
  <c r="AB18" i="1"/>
  <c r="AA18" i="1"/>
  <c r="Z18" i="1"/>
  <c r="AD17" i="1"/>
  <c r="AC17" i="1"/>
  <c r="AB17" i="1"/>
  <c r="AA17" i="1"/>
  <c r="Z17" i="1"/>
  <c r="AD16" i="1"/>
  <c r="AC16" i="1"/>
  <c r="AB16" i="1"/>
  <c r="AA16" i="1"/>
  <c r="Z16" i="1"/>
  <c r="AD15" i="1"/>
  <c r="AC15" i="1"/>
  <c r="AB15" i="1"/>
  <c r="AA15" i="1"/>
  <c r="Z15" i="1"/>
  <c r="AD14" i="1"/>
  <c r="AC14" i="1"/>
  <c r="AB14" i="1"/>
  <c r="AA14" i="1"/>
  <c r="Z14" i="1"/>
  <c r="AD13" i="1"/>
  <c r="AC13" i="1"/>
  <c r="AB13" i="1"/>
  <c r="AA13" i="1"/>
  <c r="Z13" i="1"/>
  <c r="AD12" i="1"/>
  <c r="AC12" i="1"/>
  <c r="AB12" i="1"/>
  <c r="AA12" i="1"/>
  <c r="Z12" i="1"/>
  <c r="AD11" i="1"/>
  <c r="AC11" i="1"/>
  <c r="AB11" i="1"/>
  <c r="AA11" i="1"/>
  <c r="Z11" i="1"/>
  <c r="AD10" i="1"/>
  <c r="AC10" i="1"/>
  <c r="AB10" i="1"/>
  <c r="AA10" i="1"/>
  <c r="Z10" i="1"/>
  <c r="AD9" i="1"/>
  <c r="AC9" i="1"/>
  <c r="AB9" i="1"/>
  <c r="AA9" i="1"/>
  <c r="Z9" i="1"/>
  <c r="AD8" i="1"/>
  <c r="AC8" i="1"/>
  <c r="AB8" i="1"/>
  <c r="AA8" i="1"/>
  <c r="Z8" i="1"/>
  <c r="AD7" i="1"/>
  <c r="AC7" i="1"/>
  <c r="AB7" i="1"/>
  <c r="AA7" i="1"/>
  <c r="Z7" i="1"/>
  <c r="AD6" i="1"/>
  <c r="AC6" i="1"/>
  <c r="AB6" i="1"/>
  <c r="AA6" i="1"/>
  <c r="Z6" i="1"/>
  <c r="X35" i="1"/>
  <c r="W35" i="1"/>
  <c r="V35" i="1"/>
  <c r="U35" i="1"/>
  <c r="T35" i="1"/>
  <c r="X34" i="1"/>
  <c r="W34" i="1"/>
  <c r="V34" i="1"/>
  <c r="U34" i="1"/>
  <c r="T34" i="1"/>
  <c r="X33" i="1"/>
  <c r="W33" i="1"/>
  <c r="V33" i="1"/>
  <c r="U33" i="1"/>
  <c r="T33" i="1"/>
  <c r="X32" i="1"/>
  <c r="W32" i="1"/>
  <c r="V32" i="1"/>
  <c r="U32" i="1"/>
  <c r="T32" i="1"/>
  <c r="X31" i="1"/>
  <c r="W31" i="1"/>
  <c r="V31" i="1"/>
  <c r="U31" i="1"/>
  <c r="T31" i="1"/>
  <c r="X30" i="1"/>
  <c r="W30" i="1"/>
  <c r="V30" i="1"/>
  <c r="U30" i="1"/>
  <c r="T30" i="1"/>
  <c r="X29" i="1"/>
  <c r="W29" i="1"/>
  <c r="V29" i="1"/>
  <c r="U29" i="1"/>
  <c r="T29" i="1"/>
  <c r="X28" i="1"/>
  <c r="W28" i="1"/>
  <c r="V28" i="1"/>
  <c r="U28" i="1"/>
  <c r="T28" i="1"/>
  <c r="X27" i="1"/>
  <c r="W27" i="1"/>
  <c r="V27" i="1"/>
  <c r="U27" i="1"/>
  <c r="T27" i="1"/>
  <c r="X26" i="1"/>
  <c r="W26" i="1"/>
  <c r="V26" i="1"/>
  <c r="U26" i="1"/>
  <c r="T26" i="1"/>
  <c r="X25" i="1"/>
  <c r="W25" i="1"/>
  <c r="V25" i="1"/>
  <c r="U25" i="1"/>
  <c r="T25" i="1"/>
  <c r="X24" i="1"/>
  <c r="W24" i="1"/>
  <c r="V24" i="1"/>
  <c r="U24" i="1"/>
  <c r="T24" i="1"/>
  <c r="X23" i="1"/>
  <c r="W23" i="1"/>
  <c r="V23" i="1"/>
  <c r="U23" i="1"/>
  <c r="T23" i="1"/>
  <c r="X22" i="1"/>
  <c r="W22" i="1"/>
  <c r="V22" i="1"/>
  <c r="U22" i="1"/>
  <c r="T22" i="1"/>
  <c r="X21" i="1"/>
  <c r="W21" i="1"/>
  <c r="V21" i="1"/>
  <c r="U21" i="1"/>
  <c r="T21" i="1"/>
  <c r="X20" i="1"/>
  <c r="W20" i="1"/>
  <c r="V20" i="1"/>
  <c r="U20" i="1"/>
  <c r="T20" i="1"/>
  <c r="X19" i="1"/>
  <c r="W19" i="1"/>
  <c r="V19" i="1"/>
  <c r="U19" i="1"/>
  <c r="T19" i="1"/>
  <c r="X18" i="1"/>
  <c r="W18" i="1"/>
  <c r="V18" i="1"/>
  <c r="U18" i="1"/>
  <c r="T18" i="1"/>
  <c r="X17" i="1"/>
  <c r="W17" i="1"/>
  <c r="V17" i="1"/>
  <c r="U17" i="1"/>
  <c r="T17" i="1"/>
  <c r="X16" i="1"/>
  <c r="W16" i="1"/>
  <c r="V16" i="1"/>
  <c r="U16" i="1"/>
  <c r="T16" i="1"/>
  <c r="X15" i="1"/>
  <c r="W15" i="1"/>
  <c r="V15" i="1"/>
  <c r="U15" i="1"/>
  <c r="T15" i="1"/>
  <c r="X14" i="1"/>
  <c r="W14" i="1"/>
  <c r="V14" i="1"/>
  <c r="U14" i="1"/>
  <c r="T14" i="1"/>
  <c r="X13" i="1"/>
  <c r="W13" i="1"/>
  <c r="V13" i="1"/>
  <c r="U13" i="1"/>
  <c r="T13" i="1"/>
  <c r="X12" i="1"/>
  <c r="W12" i="1"/>
  <c r="V12" i="1"/>
  <c r="U12" i="1"/>
  <c r="T12" i="1"/>
  <c r="X11" i="1"/>
  <c r="W11" i="1"/>
  <c r="V11" i="1"/>
  <c r="U11" i="1"/>
  <c r="T11" i="1"/>
  <c r="X10" i="1"/>
  <c r="W10" i="1"/>
  <c r="V10" i="1"/>
  <c r="U10" i="1"/>
  <c r="T10" i="1"/>
  <c r="X9" i="1"/>
  <c r="W9" i="1"/>
  <c r="V9" i="1"/>
  <c r="U9" i="1"/>
  <c r="T9" i="1"/>
  <c r="X8" i="1"/>
  <c r="W8" i="1"/>
  <c r="V8" i="1"/>
  <c r="U8" i="1"/>
  <c r="T8" i="1"/>
  <c r="X7" i="1"/>
  <c r="W7" i="1"/>
  <c r="V7" i="1"/>
  <c r="U7" i="1"/>
  <c r="T7" i="1"/>
  <c r="X6" i="1"/>
  <c r="W6" i="1"/>
  <c r="V6" i="1"/>
  <c r="U6" i="1"/>
  <c r="T6" i="1"/>
  <c r="B35" i="1"/>
  <c r="B34" i="1"/>
  <c r="C34" i="4" s="1"/>
  <c r="B33" i="1"/>
  <c r="C33" i="4" s="1"/>
  <c r="B32" i="1"/>
  <c r="C32" i="4" s="1"/>
  <c r="B31" i="1"/>
  <c r="B30" i="1"/>
  <c r="B29" i="1"/>
  <c r="B28" i="1"/>
  <c r="B27" i="1"/>
  <c r="B26" i="1"/>
  <c r="B25" i="1"/>
  <c r="B24" i="1"/>
  <c r="B23" i="1"/>
  <c r="B22" i="1"/>
  <c r="B21" i="1"/>
  <c r="B20" i="1"/>
  <c r="B19" i="1"/>
  <c r="B18" i="1"/>
  <c r="B17" i="1"/>
  <c r="B16" i="1"/>
  <c r="B15" i="1"/>
  <c r="B14" i="1"/>
  <c r="B13" i="1"/>
  <c r="B12" i="1"/>
  <c r="B11" i="1"/>
  <c r="B10" i="1"/>
  <c r="B9" i="1"/>
  <c r="B8" i="1"/>
  <c r="B7" i="1"/>
  <c r="B6" i="1"/>
  <c r="C6" i="4" s="1"/>
  <c r="L35" i="1"/>
  <c r="K35" i="1"/>
  <c r="J35" i="1"/>
  <c r="I35" i="1"/>
  <c r="L34" i="1"/>
  <c r="K34" i="1"/>
  <c r="J34" i="1"/>
  <c r="I34" i="1"/>
  <c r="L33" i="1"/>
  <c r="K33" i="1"/>
  <c r="J33" i="1"/>
  <c r="I33" i="1"/>
  <c r="L32" i="1"/>
  <c r="K32" i="1"/>
  <c r="J32" i="1"/>
  <c r="I32" i="1"/>
  <c r="L31" i="1"/>
  <c r="K31" i="1"/>
  <c r="J31" i="1"/>
  <c r="I31" i="1"/>
  <c r="L30" i="1"/>
  <c r="K30" i="1"/>
  <c r="J30" i="1"/>
  <c r="I30" i="1"/>
  <c r="L29" i="1"/>
  <c r="K29" i="1"/>
  <c r="J29" i="1"/>
  <c r="I29" i="1"/>
  <c r="L28" i="1"/>
  <c r="K28" i="1"/>
  <c r="J28" i="1"/>
  <c r="I28" i="1"/>
  <c r="L27" i="1"/>
  <c r="K27" i="1"/>
  <c r="J27" i="1"/>
  <c r="I27" i="1"/>
  <c r="L26" i="1"/>
  <c r="K26" i="1"/>
  <c r="J26" i="1"/>
  <c r="I26" i="1"/>
  <c r="L25" i="1"/>
  <c r="K25" i="1"/>
  <c r="J25" i="1"/>
  <c r="I25" i="1"/>
  <c r="L24" i="1"/>
  <c r="K24" i="1"/>
  <c r="J24" i="1"/>
  <c r="I24" i="1"/>
  <c r="L23" i="1"/>
  <c r="K23" i="1"/>
  <c r="J23" i="1"/>
  <c r="I23" i="1"/>
  <c r="L22" i="1"/>
  <c r="K22" i="1"/>
  <c r="J22" i="1"/>
  <c r="I22" i="1"/>
  <c r="L21" i="1"/>
  <c r="K21" i="1"/>
  <c r="J21" i="1"/>
  <c r="I21" i="1"/>
  <c r="L20" i="1"/>
  <c r="K20" i="1"/>
  <c r="J20" i="1"/>
  <c r="I20" i="1"/>
  <c r="L19" i="1"/>
  <c r="K19" i="1"/>
  <c r="J19" i="1"/>
  <c r="I19" i="1"/>
  <c r="L18" i="1"/>
  <c r="K18" i="1"/>
  <c r="J18" i="1"/>
  <c r="I18" i="1"/>
  <c r="L17" i="1"/>
  <c r="K17" i="1"/>
  <c r="J17" i="1"/>
  <c r="I17" i="1"/>
  <c r="L16" i="1"/>
  <c r="K16" i="1"/>
  <c r="J16" i="1"/>
  <c r="I16" i="1"/>
  <c r="L15" i="1"/>
  <c r="K15" i="1"/>
  <c r="J15" i="1"/>
  <c r="I15" i="1"/>
  <c r="L14" i="1"/>
  <c r="K14" i="1"/>
  <c r="J14" i="1"/>
  <c r="I14" i="1"/>
  <c r="L13" i="1"/>
  <c r="K13" i="1"/>
  <c r="J13" i="1"/>
  <c r="I13" i="1"/>
  <c r="L12" i="1"/>
  <c r="K12" i="1"/>
  <c r="J12" i="1"/>
  <c r="I12" i="1"/>
  <c r="L11" i="1"/>
  <c r="K11" i="1"/>
  <c r="J11" i="1"/>
  <c r="I11" i="1"/>
  <c r="L10" i="1"/>
  <c r="K10" i="1"/>
  <c r="J10" i="1"/>
  <c r="I10" i="1"/>
  <c r="L9" i="1"/>
  <c r="K9" i="1"/>
  <c r="J9" i="1"/>
  <c r="I9" i="1"/>
  <c r="L8" i="1"/>
  <c r="K8" i="1"/>
  <c r="J8" i="1"/>
  <c r="I8" i="1"/>
  <c r="L7" i="1"/>
  <c r="K7" i="1"/>
  <c r="J7" i="1"/>
  <c r="L6" i="1"/>
  <c r="K6" i="1"/>
  <c r="J6" i="1"/>
  <c r="I6" i="1"/>
  <c r="O6" i="1"/>
  <c r="P6" i="1"/>
  <c r="Q6" i="1"/>
  <c r="R6" i="1"/>
  <c r="O7" i="1"/>
  <c r="P7" i="1"/>
  <c r="Q7" i="1"/>
  <c r="R7" i="1"/>
  <c r="O8" i="1"/>
  <c r="P8" i="1"/>
  <c r="Q8" i="1"/>
  <c r="R8" i="1"/>
  <c r="O9" i="1"/>
  <c r="P9" i="1"/>
  <c r="Q9" i="1"/>
  <c r="R9" i="1"/>
  <c r="O10" i="1"/>
  <c r="P10" i="1"/>
  <c r="Q10" i="1"/>
  <c r="R10" i="1"/>
  <c r="O11" i="1"/>
  <c r="P11" i="1"/>
  <c r="Q11" i="1"/>
  <c r="R11" i="1"/>
  <c r="O12" i="1"/>
  <c r="P12" i="1"/>
  <c r="Q12" i="1"/>
  <c r="R12" i="1"/>
  <c r="O13" i="1"/>
  <c r="P13" i="1"/>
  <c r="Q13" i="1"/>
  <c r="R13" i="1"/>
  <c r="O14" i="1"/>
  <c r="P14" i="1"/>
  <c r="Q14" i="1"/>
  <c r="R14" i="1"/>
  <c r="O15" i="1"/>
  <c r="P15" i="1"/>
  <c r="Q15" i="1"/>
  <c r="R15" i="1"/>
  <c r="O16" i="1"/>
  <c r="P16" i="1"/>
  <c r="Q16" i="1"/>
  <c r="R16" i="1"/>
  <c r="O17" i="1"/>
  <c r="P17" i="1"/>
  <c r="Q17" i="1"/>
  <c r="R17" i="1"/>
  <c r="O18" i="1"/>
  <c r="P18" i="1"/>
  <c r="Q18" i="1"/>
  <c r="R18" i="1"/>
  <c r="O19" i="1"/>
  <c r="P19" i="1"/>
  <c r="Q19" i="1"/>
  <c r="R19" i="1"/>
  <c r="O20" i="1"/>
  <c r="P20" i="1"/>
  <c r="Q20" i="1"/>
  <c r="R20" i="1"/>
  <c r="O21" i="1"/>
  <c r="P21" i="1"/>
  <c r="Q21" i="1"/>
  <c r="R21" i="1"/>
  <c r="O22" i="1"/>
  <c r="P22" i="1"/>
  <c r="Q22" i="1"/>
  <c r="R22" i="1"/>
  <c r="O23" i="1"/>
  <c r="P23" i="1"/>
  <c r="Q23" i="1"/>
  <c r="R23" i="1"/>
  <c r="O24" i="1"/>
  <c r="P24" i="1"/>
  <c r="Q24" i="1"/>
  <c r="R24" i="1"/>
  <c r="O25" i="1"/>
  <c r="P25" i="1"/>
  <c r="Q25" i="1"/>
  <c r="R25" i="1"/>
  <c r="O26" i="1"/>
  <c r="P26" i="1"/>
  <c r="Q26" i="1"/>
  <c r="R26" i="1"/>
  <c r="O27" i="1"/>
  <c r="P27" i="1"/>
  <c r="Q27" i="1"/>
  <c r="R27" i="1"/>
  <c r="O28" i="1"/>
  <c r="P28" i="1"/>
  <c r="Q28" i="1"/>
  <c r="R28" i="1"/>
  <c r="O29" i="1"/>
  <c r="P29" i="1"/>
  <c r="Q29" i="1"/>
  <c r="R29" i="1"/>
  <c r="O30" i="1"/>
  <c r="P30" i="1"/>
  <c r="Q30" i="1"/>
  <c r="R30" i="1"/>
  <c r="O31" i="1"/>
  <c r="P31" i="1"/>
  <c r="Q31" i="1"/>
  <c r="R31" i="1"/>
  <c r="P32" i="1"/>
  <c r="Q32" i="1"/>
  <c r="R32" i="1"/>
  <c r="O33" i="1"/>
  <c r="P33" i="1"/>
  <c r="Q33" i="1"/>
  <c r="R33" i="1"/>
  <c r="O34" i="1"/>
  <c r="P34" i="1"/>
  <c r="Q34" i="1"/>
  <c r="R34" i="1"/>
  <c r="O35" i="1"/>
  <c r="P35" i="1"/>
  <c r="Q35" i="1"/>
  <c r="R35" i="1"/>
  <c r="N35" i="1"/>
  <c r="N7" i="1"/>
  <c r="N8" i="1"/>
  <c r="N9" i="1"/>
  <c r="N10" i="1"/>
  <c r="N11" i="1"/>
  <c r="N12" i="1"/>
  <c r="N13" i="1"/>
  <c r="N14" i="1"/>
  <c r="N15" i="1"/>
  <c r="N16" i="1"/>
  <c r="N17" i="1"/>
  <c r="N18" i="1"/>
  <c r="N19" i="1"/>
  <c r="N20" i="1"/>
  <c r="N21" i="1"/>
  <c r="N22" i="1"/>
  <c r="N23" i="1"/>
  <c r="N24" i="1"/>
  <c r="N25" i="1"/>
  <c r="N26" i="1"/>
  <c r="N27" i="1"/>
  <c r="N28" i="1"/>
  <c r="N29" i="1"/>
  <c r="N30" i="1"/>
  <c r="N31" i="1"/>
  <c r="N32" i="1"/>
  <c r="N33" i="1"/>
  <c r="N34" i="1"/>
  <c r="N6" i="1"/>
  <c r="F22" i="5" l="1"/>
  <c r="AX22" i="3"/>
  <c r="G22" i="5"/>
  <c r="BN5" i="3"/>
  <c r="BM5" i="3"/>
  <c r="BL5" i="3"/>
  <c r="BK5" i="3"/>
  <c r="BJ5" i="3"/>
  <c r="BH5" i="3"/>
  <c r="BG5" i="3"/>
  <c r="BF5" i="3"/>
  <c r="BE5" i="3"/>
  <c r="BD5" i="3"/>
  <c r="BB5" i="3"/>
  <c r="BA5" i="3"/>
  <c r="AZ5" i="3"/>
  <c r="AY5" i="3"/>
  <c r="AX5" i="3"/>
  <c r="AV5" i="3"/>
  <c r="AU5" i="3"/>
  <c r="AT5" i="3"/>
  <c r="AS5" i="3"/>
  <c r="AR5" i="3"/>
  <c r="AP5" i="3"/>
  <c r="AO5" i="3"/>
  <c r="AN5" i="3"/>
  <c r="AM5" i="3"/>
  <c r="AL5" i="3"/>
  <c r="AJ5" i="3"/>
  <c r="AI5" i="3"/>
  <c r="AH5" i="3"/>
  <c r="AG5" i="3"/>
  <c r="AF5" i="3"/>
  <c r="AD5" i="3"/>
  <c r="AC5" i="3"/>
  <c r="AB5" i="3"/>
  <c r="AA5" i="3"/>
  <c r="Z5" i="3"/>
  <c r="X5" i="3"/>
  <c r="W5" i="3"/>
  <c r="V5" i="3"/>
  <c r="U5" i="3"/>
  <c r="T5" i="3"/>
  <c r="R5" i="3"/>
  <c r="Q5" i="3"/>
  <c r="P5" i="3"/>
  <c r="O5" i="3"/>
  <c r="N5" i="3"/>
  <c r="L5" i="3"/>
  <c r="K5" i="3"/>
  <c r="J5" i="3"/>
  <c r="I5" i="3"/>
  <c r="H5" i="3"/>
  <c r="F5" i="3"/>
  <c r="E5" i="3"/>
  <c r="D5" i="3"/>
  <c r="C5" i="3"/>
  <c r="B5" i="3"/>
  <c r="BN5" i="1"/>
  <c r="BM5" i="1"/>
  <c r="BL5" i="1"/>
  <c r="BK5" i="1"/>
  <c r="BJ5" i="1"/>
  <c r="BH5" i="1"/>
  <c r="BG5" i="1"/>
  <c r="BF5" i="1"/>
  <c r="BE5" i="1"/>
  <c r="BD5" i="1"/>
  <c r="BB5" i="1"/>
  <c r="BA5" i="1"/>
  <c r="AZ5" i="1"/>
  <c r="AY5" i="1"/>
  <c r="AX5" i="1"/>
  <c r="AV5" i="1"/>
  <c r="AU5" i="1"/>
  <c r="AT5" i="1"/>
  <c r="AS5" i="1"/>
  <c r="AR5" i="1"/>
  <c r="AP5" i="1"/>
  <c r="AO5" i="1"/>
  <c r="AN5" i="1"/>
  <c r="AM5" i="1"/>
  <c r="AL5" i="1"/>
  <c r="AJ5" i="1"/>
  <c r="AI5" i="1"/>
  <c r="AH5" i="1"/>
  <c r="AG5" i="1"/>
  <c r="AF5" i="1"/>
  <c r="AD5" i="1"/>
  <c r="AC5" i="1"/>
  <c r="AB5" i="1"/>
  <c r="AA5" i="1"/>
  <c r="Z5" i="1"/>
  <c r="X5" i="1"/>
  <c r="W5" i="1"/>
  <c r="V5" i="1"/>
  <c r="U5" i="1"/>
  <c r="T5" i="1"/>
  <c r="R5" i="1"/>
  <c r="Q5" i="1"/>
  <c r="P5" i="1"/>
  <c r="O5" i="1"/>
  <c r="N5" i="1"/>
  <c r="L5" i="1"/>
  <c r="K5" i="1"/>
  <c r="J5" i="1"/>
  <c r="I5" i="1"/>
  <c r="H5" i="1"/>
  <c r="F5" i="1"/>
  <c r="E5" i="1"/>
  <c r="D5" i="1"/>
  <c r="C5" i="1"/>
  <c r="B5" i="1"/>
  <c r="X35" i="3" l="1"/>
  <c r="W35" i="3"/>
  <c r="V35" i="3"/>
  <c r="R35" i="3"/>
  <c r="O35" i="3"/>
  <c r="N35" i="3"/>
  <c r="L35" i="3"/>
  <c r="J35" i="3"/>
  <c r="F35" i="3"/>
  <c r="E35" i="3"/>
  <c r="D35" i="3"/>
  <c r="X34" i="3"/>
  <c r="W34" i="3"/>
  <c r="V34" i="3"/>
  <c r="U34" i="3"/>
  <c r="R34" i="3"/>
  <c r="Q34" i="3"/>
  <c r="O34" i="3"/>
  <c r="K34" i="3"/>
  <c r="I34" i="3"/>
  <c r="H34" i="3"/>
  <c r="E34" i="3"/>
  <c r="C34" i="3"/>
  <c r="V33" i="3"/>
  <c r="U33" i="3"/>
  <c r="T33" i="3"/>
  <c r="Q33" i="3"/>
  <c r="N33" i="3"/>
  <c r="L33" i="3"/>
  <c r="K33" i="3"/>
  <c r="J33" i="3"/>
  <c r="F33" i="3"/>
  <c r="D33" i="3"/>
  <c r="C33" i="3"/>
  <c r="B33" i="3"/>
  <c r="X32" i="3"/>
  <c r="V32" i="3"/>
  <c r="T32" i="3"/>
  <c r="P32" i="3"/>
  <c r="L32" i="3"/>
  <c r="K32" i="3"/>
  <c r="J32" i="3"/>
  <c r="I32" i="3"/>
  <c r="F32" i="3"/>
  <c r="E32" i="3"/>
  <c r="C32" i="3"/>
  <c r="X31" i="3"/>
  <c r="R31" i="3"/>
  <c r="Q31" i="3"/>
  <c r="O31" i="3"/>
  <c r="N31" i="3"/>
  <c r="K31" i="3"/>
  <c r="J31" i="3"/>
  <c r="I31" i="3"/>
  <c r="H31" i="3"/>
  <c r="E31" i="3"/>
  <c r="D31" i="3"/>
  <c r="AB30" i="3"/>
  <c r="W30" i="3"/>
  <c r="V30" i="3"/>
  <c r="T30" i="3"/>
  <c r="R30" i="3"/>
  <c r="Q30" i="3"/>
  <c r="N30" i="3"/>
  <c r="L30" i="3"/>
  <c r="I30" i="3"/>
  <c r="H30" i="3"/>
  <c r="C30" i="3"/>
  <c r="AB29" i="3"/>
  <c r="X29" i="3"/>
  <c r="V29" i="3"/>
  <c r="R29" i="3"/>
  <c r="Q29" i="3"/>
  <c r="P29" i="3"/>
  <c r="O29" i="3"/>
  <c r="L29" i="3"/>
  <c r="K29" i="3"/>
  <c r="I29" i="3"/>
  <c r="F29" i="3"/>
  <c r="C29" i="3"/>
  <c r="B29" i="3"/>
  <c r="X28" i="3"/>
  <c r="W28" i="3"/>
  <c r="U28" i="3"/>
  <c r="T28" i="3"/>
  <c r="Q28" i="3"/>
  <c r="P28" i="3"/>
  <c r="O28" i="3"/>
  <c r="N28" i="3"/>
  <c r="K28" i="3"/>
  <c r="J28" i="3"/>
  <c r="H28" i="3"/>
  <c r="F28" i="3"/>
  <c r="E28" i="3"/>
  <c r="AB27" i="3"/>
  <c r="Z27" i="3"/>
  <c r="X27" i="3"/>
  <c r="W27" i="3"/>
  <c r="V27" i="3"/>
  <c r="R27" i="3"/>
  <c r="O27" i="3"/>
  <c r="N27" i="3"/>
  <c r="L27" i="3"/>
  <c r="J27" i="3"/>
  <c r="I27" i="3"/>
  <c r="F27" i="3"/>
  <c r="E27" i="3"/>
  <c r="D27" i="3"/>
  <c r="AD26" i="3"/>
  <c r="W26" i="3"/>
  <c r="V26" i="3"/>
  <c r="U26" i="3"/>
  <c r="R26" i="3"/>
  <c r="Q26" i="3"/>
  <c r="O26" i="3"/>
  <c r="N26" i="3"/>
  <c r="L26" i="3"/>
  <c r="K26" i="3"/>
  <c r="I26" i="3"/>
  <c r="E26" i="3"/>
  <c r="D26" i="3"/>
  <c r="C26" i="3"/>
  <c r="V25" i="3"/>
  <c r="U25" i="3"/>
  <c r="T25" i="3"/>
  <c r="Q25" i="3"/>
  <c r="P25" i="3"/>
  <c r="N25" i="3"/>
  <c r="L25" i="3"/>
  <c r="K25" i="3"/>
  <c r="J25" i="3"/>
  <c r="F25" i="3"/>
  <c r="C25" i="3"/>
  <c r="B25" i="3"/>
  <c r="AC24" i="3"/>
  <c r="AB24" i="3"/>
  <c r="X24" i="3"/>
  <c r="V24" i="3"/>
  <c r="U24" i="3"/>
  <c r="T24" i="3"/>
  <c r="R24" i="3"/>
  <c r="P24" i="3"/>
  <c r="O24" i="3"/>
  <c r="L24" i="3"/>
  <c r="K24" i="3"/>
  <c r="J24" i="3"/>
  <c r="I24" i="3"/>
  <c r="F24" i="3"/>
  <c r="E24" i="3"/>
  <c r="C24" i="3"/>
  <c r="AB23" i="3"/>
  <c r="AA23" i="3"/>
  <c r="X23" i="3"/>
  <c r="W23" i="3"/>
  <c r="U23" i="3"/>
  <c r="R23" i="3"/>
  <c r="Q23" i="3"/>
  <c r="O23" i="3"/>
  <c r="N23" i="3"/>
  <c r="K23" i="3"/>
  <c r="I23" i="3"/>
  <c r="H23" i="3"/>
  <c r="E23" i="3"/>
  <c r="D23" i="3"/>
  <c r="B23" i="3"/>
  <c r="AD22" i="3"/>
  <c r="AC22" i="3"/>
  <c r="Z22" i="3"/>
  <c r="W22" i="3"/>
  <c r="V22" i="3"/>
  <c r="T22" i="3"/>
  <c r="R22" i="3"/>
  <c r="Q22" i="3"/>
  <c r="P22" i="3"/>
  <c r="L22" i="3"/>
  <c r="K22" i="3"/>
  <c r="J22" i="3"/>
  <c r="I22" i="3"/>
  <c r="H22" i="3"/>
  <c r="D22" i="3"/>
  <c r="C22" i="3"/>
  <c r="AD21" i="3"/>
  <c r="AB21" i="3"/>
  <c r="Z21" i="3"/>
  <c r="X21" i="3"/>
  <c r="V21" i="3"/>
  <c r="U21" i="3"/>
  <c r="R21" i="3"/>
  <c r="P21" i="3"/>
  <c r="O21" i="3"/>
  <c r="L21" i="3"/>
  <c r="K21" i="3"/>
  <c r="J21" i="3"/>
  <c r="F21" i="3"/>
  <c r="C21" i="3"/>
  <c r="B21" i="3"/>
  <c r="AC20" i="3"/>
  <c r="AB20" i="3"/>
  <c r="X20" i="3"/>
  <c r="W20" i="3"/>
  <c r="U20" i="3"/>
  <c r="T20" i="3"/>
  <c r="R20" i="3"/>
  <c r="Q20" i="3"/>
  <c r="P20" i="3"/>
  <c r="O20" i="3"/>
  <c r="N20" i="3"/>
  <c r="K20" i="3"/>
  <c r="I20" i="3"/>
  <c r="F20" i="3"/>
  <c r="E20" i="3"/>
  <c r="Z19" i="3"/>
  <c r="X19" i="3"/>
  <c r="W19" i="3"/>
  <c r="V19" i="3"/>
  <c r="U19" i="3"/>
  <c r="R19" i="3"/>
  <c r="Q19" i="3"/>
  <c r="P19" i="3"/>
  <c r="O19" i="3"/>
  <c r="N19" i="3"/>
  <c r="L19" i="3"/>
  <c r="K19" i="3"/>
  <c r="J19" i="3"/>
  <c r="I19" i="3"/>
  <c r="H19" i="3"/>
  <c r="F19" i="3"/>
  <c r="E19" i="3"/>
  <c r="D19" i="3"/>
  <c r="AD18" i="3"/>
  <c r="Z18" i="3"/>
  <c r="X18" i="3"/>
  <c r="W18" i="3"/>
  <c r="V18" i="3"/>
  <c r="U18" i="3"/>
  <c r="R18" i="3"/>
  <c r="Q18" i="3"/>
  <c r="P18" i="3"/>
  <c r="O18" i="3"/>
  <c r="L18" i="3"/>
  <c r="K18" i="3"/>
  <c r="J18" i="3"/>
  <c r="I18" i="3"/>
  <c r="H18" i="3"/>
  <c r="F18" i="3"/>
  <c r="D18" i="3"/>
  <c r="C18" i="3"/>
  <c r="X17" i="3"/>
  <c r="W17" i="3"/>
  <c r="V17" i="3"/>
  <c r="U17" i="3"/>
  <c r="T17" i="3"/>
  <c r="Q17" i="3"/>
  <c r="O17" i="3"/>
  <c r="N17" i="3"/>
  <c r="L17" i="3"/>
  <c r="K17" i="3"/>
  <c r="J17" i="3"/>
  <c r="F17" i="3"/>
  <c r="E17" i="3"/>
  <c r="D17" i="3"/>
  <c r="C17" i="3"/>
  <c r="B17" i="3"/>
  <c r="AC16" i="3"/>
  <c r="AB16" i="3"/>
  <c r="X16" i="3"/>
  <c r="W16" i="3"/>
  <c r="V16" i="3"/>
  <c r="U16" i="3"/>
  <c r="T16" i="3"/>
  <c r="R16" i="3"/>
  <c r="Q16" i="3"/>
  <c r="O16" i="3"/>
  <c r="N16" i="3"/>
  <c r="L16" i="3"/>
  <c r="K16" i="3"/>
  <c r="J16" i="3"/>
  <c r="I16" i="3"/>
  <c r="F16" i="3"/>
  <c r="E16" i="3"/>
  <c r="D16" i="3"/>
  <c r="C16" i="3"/>
  <c r="AD15" i="3"/>
  <c r="AB15" i="3"/>
  <c r="X15" i="3"/>
  <c r="W15" i="3"/>
  <c r="V15" i="3"/>
  <c r="U15" i="3"/>
  <c r="R15" i="3"/>
  <c r="Q15" i="3"/>
  <c r="P15" i="3"/>
  <c r="O15" i="3"/>
  <c r="N15" i="3"/>
  <c r="L15" i="3"/>
  <c r="K15" i="3"/>
  <c r="J15" i="3"/>
  <c r="I15" i="3"/>
  <c r="H15" i="3"/>
  <c r="F15" i="3"/>
  <c r="E15" i="3"/>
  <c r="D15" i="3"/>
  <c r="C15" i="3"/>
  <c r="B15" i="3"/>
  <c r="AD14" i="3"/>
  <c r="AC14" i="3"/>
  <c r="Z14" i="3"/>
  <c r="U14" i="3"/>
  <c r="T14" i="3"/>
  <c r="R14" i="3"/>
  <c r="Q14" i="3"/>
  <c r="N14" i="3"/>
  <c r="L14" i="3"/>
  <c r="J14" i="3"/>
  <c r="I14" i="3"/>
  <c r="H14" i="3"/>
  <c r="D14" i="3"/>
  <c r="C14" i="3"/>
  <c r="B14" i="3"/>
  <c r="AD13" i="3"/>
  <c r="AC13" i="3"/>
  <c r="AB13" i="3"/>
  <c r="X13" i="3"/>
  <c r="W13" i="3"/>
  <c r="V13" i="3"/>
  <c r="U13" i="3"/>
  <c r="T13" i="3"/>
  <c r="Q13" i="3"/>
  <c r="P13" i="3"/>
  <c r="O13" i="3"/>
  <c r="L13" i="3"/>
  <c r="K13" i="3"/>
  <c r="J13" i="3"/>
  <c r="F13" i="3"/>
  <c r="D13" i="3"/>
  <c r="C13" i="3"/>
  <c r="AC12" i="3"/>
  <c r="AA12" i="3"/>
  <c r="X12" i="3"/>
  <c r="W12" i="3"/>
  <c r="V12" i="3"/>
  <c r="U12" i="3"/>
  <c r="T12" i="3"/>
  <c r="R12" i="3"/>
  <c r="Q12" i="3"/>
  <c r="O12" i="3"/>
  <c r="N12" i="3"/>
  <c r="L12" i="3"/>
  <c r="K12" i="3"/>
  <c r="I12" i="3"/>
  <c r="F12" i="3"/>
  <c r="E12" i="3"/>
  <c r="D12" i="3"/>
  <c r="C12" i="3"/>
  <c r="AB11" i="3"/>
  <c r="AA11" i="3"/>
  <c r="Z11" i="3"/>
  <c r="X11" i="3"/>
  <c r="W11" i="3"/>
  <c r="V11" i="3"/>
  <c r="U11" i="3"/>
  <c r="R11" i="3"/>
  <c r="Q11" i="3"/>
  <c r="O11" i="3"/>
  <c r="N11" i="3"/>
  <c r="L11" i="3"/>
  <c r="K11" i="3"/>
  <c r="J11" i="3"/>
  <c r="I11" i="3"/>
  <c r="H11" i="3"/>
  <c r="F11" i="3"/>
  <c r="E11" i="3"/>
  <c r="D11" i="3"/>
  <c r="AD10" i="3"/>
  <c r="AB10" i="3"/>
  <c r="AA10" i="3"/>
  <c r="X10" i="3"/>
  <c r="W10" i="3"/>
  <c r="V10" i="3"/>
  <c r="R10" i="3"/>
  <c r="Q10" i="3"/>
  <c r="P10" i="3"/>
  <c r="N10" i="3"/>
  <c r="L10" i="3"/>
  <c r="K10" i="3"/>
  <c r="J10" i="3"/>
  <c r="I10" i="3"/>
  <c r="H10" i="3"/>
  <c r="F10" i="3"/>
  <c r="E10" i="3"/>
  <c r="D10" i="3"/>
  <c r="C10" i="3"/>
  <c r="AD9" i="3"/>
  <c r="Z9" i="3"/>
  <c r="X9" i="3"/>
  <c r="W9" i="3"/>
  <c r="V9" i="3"/>
  <c r="U9" i="3"/>
  <c r="T9" i="3"/>
  <c r="Q9" i="3"/>
  <c r="O9" i="3"/>
  <c r="N9" i="3"/>
  <c r="L9" i="3"/>
  <c r="K9" i="3"/>
  <c r="J9" i="3"/>
  <c r="I9" i="3"/>
  <c r="H9" i="3"/>
  <c r="F9" i="3"/>
  <c r="E9" i="3"/>
  <c r="D9" i="3"/>
  <c r="C9" i="3"/>
  <c r="AC8" i="3"/>
  <c r="AB8" i="3"/>
  <c r="X8" i="3"/>
  <c r="W8" i="3"/>
  <c r="V8" i="3"/>
  <c r="T8" i="3"/>
  <c r="R8" i="3"/>
  <c r="Q8" i="3"/>
  <c r="P8" i="3"/>
  <c r="O8" i="3"/>
  <c r="L8" i="3"/>
  <c r="K8" i="3"/>
  <c r="J8" i="3"/>
  <c r="I8" i="3"/>
  <c r="F8" i="3"/>
  <c r="E8" i="3"/>
  <c r="C8" i="3"/>
  <c r="AD7" i="3"/>
  <c r="AB7" i="3"/>
  <c r="AA7" i="3"/>
  <c r="X7" i="3"/>
  <c r="W7" i="3"/>
  <c r="V7" i="3"/>
  <c r="U7" i="3"/>
  <c r="R7" i="3"/>
  <c r="Q7" i="3"/>
  <c r="P7" i="3"/>
  <c r="N7" i="3"/>
  <c r="L7" i="3"/>
  <c r="K7" i="3"/>
  <c r="J7" i="3"/>
  <c r="I7" i="3"/>
  <c r="H7" i="3"/>
  <c r="F7" i="3"/>
  <c r="E7" i="3"/>
  <c r="D7" i="3"/>
  <c r="AA6" i="3"/>
  <c r="W6" i="3"/>
  <c r="V6" i="3"/>
  <c r="U6" i="3"/>
  <c r="R6" i="3"/>
  <c r="Q6" i="3"/>
  <c r="P6" i="3"/>
  <c r="N6" i="3"/>
  <c r="L6" i="3"/>
  <c r="K6" i="3"/>
  <c r="J6" i="3"/>
  <c r="I6" i="3"/>
  <c r="H6" i="3"/>
  <c r="F6" i="3"/>
  <c r="D6" i="3"/>
  <c r="C6" i="3"/>
  <c r="U35" i="3"/>
  <c r="Q35" i="3"/>
  <c r="P35" i="3"/>
  <c r="K35" i="3"/>
  <c r="I35" i="3"/>
  <c r="H35" i="3"/>
  <c r="C35" i="3"/>
  <c r="B35" i="3"/>
  <c r="T34" i="3"/>
  <c r="P34" i="3"/>
  <c r="L34" i="3"/>
  <c r="J34" i="3"/>
  <c r="F34" i="3"/>
  <c r="D34" i="3"/>
  <c r="B34" i="3"/>
  <c r="X33" i="3"/>
  <c r="W33" i="3"/>
  <c r="R33" i="3"/>
  <c r="P33" i="3"/>
  <c r="O33" i="3"/>
  <c r="I33" i="3"/>
  <c r="E33" i="3"/>
  <c r="W32" i="3"/>
  <c r="U32" i="3"/>
  <c r="R32" i="3"/>
  <c r="Q32" i="3"/>
  <c r="O32" i="3"/>
  <c r="N32" i="3"/>
  <c r="H32" i="3"/>
  <c r="D32" i="3"/>
  <c r="W31" i="3"/>
  <c r="V31" i="3"/>
  <c r="U31" i="3"/>
  <c r="P31" i="3"/>
  <c r="L31" i="3"/>
  <c r="F31" i="3"/>
  <c r="C31" i="3"/>
  <c r="B31" i="3"/>
  <c r="X30" i="3"/>
  <c r="U30" i="3"/>
  <c r="P30" i="3"/>
  <c r="O30" i="3"/>
  <c r="K30" i="3"/>
  <c r="J30" i="3"/>
  <c r="F30" i="3"/>
  <c r="E30" i="3"/>
  <c r="D30" i="3"/>
  <c r="B30" i="3"/>
  <c r="W29" i="3"/>
  <c r="U29" i="3"/>
  <c r="T29" i="3"/>
  <c r="N29" i="3"/>
  <c r="J29" i="3"/>
  <c r="H29" i="3"/>
  <c r="E29" i="3"/>
  <c r="D29" i="3"/>
  <c r="V28" i="3"/>
  <c r="R28" i="3"/>
  <c r="L28" i="3"/>
  <c r="I28" i="3"/>
  <c r="D28" i="3"/>
  <c r="C28" i="3"/>
  <c r="U27" i="3"/>
  <c r="Q27" i="3"/>
  <c r="P27" i="3"/>
  <c r="K27" i="3"/>
  <c r="H27" i="3"/>
  <c r="C27" i="3"/>
  <c r="B27" i="3"/>
  <c r="X26" i="3"/>
  <c r="T26" i="3"/>
  <c r="P26" i="3"/>
  <c r="J26" i="3"/>
  <c r="H26" i="3"/>
  <c r="F26" i="3"/>
  <c r="B26" i="3"/>
  <c r="X25" i="3"/>
  <c r="W25" i="3"/>
  <c r="R25" i="3"/>
  <c r="O25" i="3"/>
  <c r="I25" i="3"/>
  <c r="E25" i="3"/>
  <c r="D25" i="3"/>
  <c r="W24" i="3"/>
  <c r="Q24" i="3"/>
  <c r="N24" i="3"/>
  <c r="H24" i="3"/>
  <c r="D24" i="3"/>
  <c r="V23" i="3"/>
  <c r="P23" i="3"/>
  <c r="L23" i="3"/>
  <c r="J23" i="3"/>
  <c r="F23" i="3"/>
  <c r="C23" i="3"/>
  <c r="X22" i="3"/>
  <c r="U22" i="3"/>
  <c r="O22" i="3"/>
  <c r="N22" i="3"/>
  <c r="F22" i="3"/>
  <c r="E22" i="3"/>
  <c r="B22" i="3"/>
  <c r="W21" i="3"/>
  <c r="T21" i="3"/>
  <c r="Q21" i="3"/>
  <c r="N21" i="3"/>
  <c r="I21" i="3"/>
  <c r="E21" i="3"/>
  <c r="D21" i="3"/>
  <c r="V20" i="3"/>
  <c r="L20" i="3"/>
  <c r="J20" i="3"/>
  <c r="H20" i="3"/>
  <c r="D20" i="3"/>
  <c r="C20" i="3"/>
  <c r="C19" i="3"/>
  <c r="E18" i="3"/>
  <c r="B18" i="3"/>
  <c r="R17" i="3"/>
  <c r="P17" i="3"/>
  <c r="I17" i="3"/>
  <c r="X14" i="3"/>
  <c r="W14" i="3"/>
  <c r="V14" i="3"/>
  <c r="P14" i="3"/>
  <c r="O14" i="3"/>
  <c r="K14" i="3"/>
  <c r="F14" i="3"/>
  <c r="E14" i="3"/>
  <c r="R13" i="3"/>
  <c r="I13" i="3"/>
  <c r="E13" i="3"/>
  <c r="J12" i="3"/>
  <c r="H12" i="3"/>
  <c r="P11" i="3"/>
  <c r="C11" i="3"/>
  <c r="U10" i="3"/>
  <c r="B10" i="3"/>
  <c r="R9" i="3"/>
  <c r="P9" i="3"/>
  <c r="U8" i="3"/>
  <c r="N8" i="3"/>
  <c r="C7" i="3"/>
  <c r="X6" i="3"/>
  <c r="O6" i="3"/>
  <c r="E6" i="3"/>
  <c r="AD6" i="3"/>
  <c r="AB9" i="3"/>
  <c r="AB12" i="3"/>
  <c r="AA15" i="3"/>
  <c r="AA16" i="3"/>
  <c r="AD16" i="3"/>
  <c r="AB17" i="3"/>
  <c r="AC17" i="3"/>
  <c r="AC18" i="3"/>
  <c r="AB19" i="3"/>
  <c r="AD19" i="3"/>
  <c r="AA20" i="3"/>
  <c r="AC21" i="3"/>
  <c r="AD23" i="3"/>
  <c r="AA24" i="3"/>
  <c r="AB25" i="3"/>
  <c r="AC25" i="3"/>
  <c r="AA26" i="3"/>
  <c r="AC26" i="3"/>
  <c r="AA27" i="3"/>
  <c r="AD27" i="3"/>
  <c r="AA28" i="3"/>
  <c r="AB28" i="3"/>
  <c r="AC29" i="3"/>
  <c r="AD30" i="3"/>
  <c r="AD31" i="3"/>
  <c r="AA32" i="3"/>
  <c r="AD32" i="3"/>
  <c r="AB33" i="3"/>
  <c r="AC34" i="3"/>
  <c r="AA35" i="3"/>
  <c r="AB35" i="3"/>
  <c r="AD35" i="3"/>
  <c r="Z15" i="3"/>
  <c r="Z23" i="3"/>
  <c r="Z26" i="3"/>
  <c r="Z30" i="3"/>
  <c r="Z31" i="3"/>
  <c r="Z33" i="3"/>
  <c r="Z34" i="3"/>
  <c r="Z35" i="3"/>
  <c r="AB31" i="3" l="1"/>
  <c r="AD33" i="3"/>
  <c r="AC30" i="3"/>
  <c r="AA30" i="3"/>
  <c r="AD17" i="3"/>
  <c r="AA22" i="3"/>
  <c r="Z29" i="3"/>
  <c r="AC32" i="3"/>
  <c r="Z13" i="3"/>
  <c r="AD25" i="3"/>
  <c r="Z17" i="3"/>
  <c r="AA18" i="3"/>
  <c r="AA34" i="3"/>
  <c r="AC28" i="3"/>
  <c r="AQ10" i="4"/>
  <c r="C24" i="4"/>
  <c r="Z25" i="3"/>
  <c r="AD29" i="3"/>
  <c r="F13" i="5"/>
  <c r="F21" i="5"/>
  <c r="F29" i="5"/>
  <c r="F7" i="5"/>
  <c r="F8" i="5"/>
  <c r="F16" i="5"/>
  <c r="F24" i="5"/>
  <c r="F32" i="5"/>
  <c r="F12" i="5"/>
  <c r="F20" i="5"/>
  <c r="F28" i="5"/>
  <c r="F6" i="5"/>
  <c r="F14" i="5"/>
  <c r="F30" i="5"/>
  <c r="F15" i="5"/>
  <c r="F23" i="5"/>
  <c r="F31" i="5"/>
  <c r="F9" i="5"/>
  <c r="F17" i="5"/>
  <c r="F25" i="5"/>
  <c r="F33" i="5"/>
  <c r="F10" i="5"/>
  <c r="F18" i="5"/>
  <c r="F26" i="5"/>
  <c r="F34" i="5"/>
  <c r="F11" i="5"/>
  <c r="F19" i="5"/>
  <c r="F27" i="5"/>
  <c r="F35" i="5"/>
  <c r="B13" i="3"/>
  <c r="G13" i="5"/>
  <c r="G12" i="5"/>
  <c r="B11" i="3"/>
  <c r="G11" i="5"/>
  <c r="G10" i="5"/>
  <c r="G9" i="5"/>
  <c r="G7" i="5"/>
  <c r="D8" i="3"/>
  <c r="G8" i="5"/>
  <c r="C7" i="4"/>
  <c r="G6" i="5"/>
  <c r="B6" i="3"/>
  <c r="C16" i="4"/>
  <c r="AA19" i="3"/>
  <c r="O7" i="3"/>
  <c r="P16" i="3"/>
  <c r="P12" i="3"/>
  <c r="AA6" i="4"/>
  <c r="O7" i="4"/>
  <c r="AI8" i="4"/>
  <c r="W9" i="4"/>
  <c r="W10" i="4"/>
  <c r="AE11" i="4"/>
  <c r="G13" i="4"/>
  <c r="AM13" i="4"/>
  <c r="AA14" i="4"/>
  <c r="O15" i="4"/>
  <c r="W17" i="4"/>
  <c r="K18" i="4"/>
  <c r="AQ18" i="4"/>
  <c r="AE19" i="4"/>
  <c r="G21" i="4"/>
  <c r="AM21" i="4"/>
  <c r="AA22" i="4"/>
  <c r="O23" i="4"/>
  <c r="AI24" i="4"/>
  <c r="W25" i="4"/>
  <c r="K26" i="4"/>
  <c r="AQ26" i="4"/>
  <c r="AE27" i="4"/>
  <c r="G29" i="4"/>
  <c r="AM29" i="4"/>
  <c r="AA30" i="4"/>
  <c r="O31" i="4"/>
  <c r="AI32" i="4"/>
  <c r="W33" i="4"/>
  <c r="K34" i="4"/>
  <c r="AQ34" i="4"/>
  <c r="AE35" i="4"/>
  <c r="AD34" i="3"/>
  <c r="AB32" i="3"/>
  <c r="AA14" i="3"/>
  <c r="O6" i="4"/>
  <c r="AI7" i="4"/>
  <c r="W8" i="4"/>
  <c r="K9" i="4"/>
  <c r="AQ9" i="4"/>
  <c r="G12" i="4"/>
  <c r="AM12" i="4"/>
  <c r="AA13" i="4"/>
  <c r="W7" i="4"/>
  <c r="K8" i="4"/>
  <c r="O29" i="4"/>
  <c r="AQ32" i="4"/>
  <c r="AE33" i="4"/>
  <c r="S34" i="4"/>
  <c r="G35" i="4"/>
  <c r="AM35" i="4"/>
  <c r="G34" i="4"/>
  <c r="AM34" i="4"/>
  <c r="AC33" i="3"/>
  <c r="AA31" i="3"/>
  <c r="AC9" i="3"/>
  <c r="AI16" i="4"/>
  <c r="O14" i="4"/>
  <c r="B4" i="4"/>
  <c r="S28" i="4"/>
  <c r="S12" i="4"/>
  <c r="S20" i="4"/>
  <c r="AC23" i="3"/>
  <c r="H21" i="3"/>
  <c r="K10" i="4"/>
  <c r="S11" i="4"/>
  <c r="C15" i="4"/>
  <c r="AI15" i="4"/>
  <c r="W16" i="4"/>
  <c r="K17" i="4"/>
  <c r="AQ17" i="4"/>
  <c r="AE18" i="4"/>
  <c r="S19" i="4"/>
  <c r="G20" i="4"/>
  <c r="AM20" i="4"/>
  <c r="AA21" i="4"/>
  <c r="O22" i="4"/>
  <c r="C23" i="4"/>
  <c r="AI23" i="4"/>
  <c r="W24" i="4"/>
  <c r="K25" i="4"/>
  <c r="AC6" i="3"/>
  <c r="B32" i="3"/>
  <c r="AI6" i="4"/>
  <c r="AQ8" i="4"/>
  <c r="AE9" i="4"/>
  <c r="G11" i="4"/>
  <c r="AM11" i="4"/>
  <c r="AA12" i="4"/>
  <c r="O13" i="4"/>
  <c r="C14" i="4"/>
  <c r="AI14" i="4"/>
  <c r="W15" i="4"/>
  <c r="K16" i="4"/>
  <c r="AQ16" i="4"/>
  <c r="AE17" i="4"/>
  <c r="S18" i="4"/>
  <c r="G19" i="4"/>
  <c r="AM19" i="4"/>
  <c r="AA20" i="4"/>
  <c r="O21" i="4"/>
  <c r="C22" i="4"/>
  <c r="AI22" i="4"/>
  <c r="W23" i="4"/>
  <c r="K24" i="4"/>
  <c r="AQ24" i="4"/>
  <c r="AE25" i="4"/>
  <c r="S26" i="4"/>
  <c r="G27" i="4"/>
  <c r="AM27" i="4"/>
  <c r="AB14" i="3"/>
  <c r="AD8" i="3"/>
  <c r="AA21" i="3"/>
  <c r="AB6" i="3"/>
  <c r="T7" i="3"/>
  <c r="B16" i="3"/>
  <c r="B24" i="3"/>
  <c r="W6" i="4"/>
  <c r="K7" i="4"/>
  <c r="AQ7" i="4"/>
  <c r="AE8" i="4"/>
  <c r="S9" i="4"/>
  <c r="G10" i="4"/>
  <c r="AA11" i="4"/>
  <c r="O12" i="4"/>
  <c r="C13" i="4"/>
  <c r="AI13" i="4"/>
  <c r="W14" i="4"/>
  <c r="K15" i="4"/>
  <c r="AQ15" i="4"/>
  <c r="AE16" i="4"/>
  <c r="S17" i="4"/>
  <c r="G18" i="4"/>
  <c r="AM18" i="4"/>
  <c r="AA19" i="4"/>
  <c r="O20" i="4"/>
  <c r="C21" i="4"/>
  <c r="AI21" i="4"/>
  <c r="W22" i="4"/>
  <c r="K23" i="4"/>
  <c r="AQ23" i="4"/>
  <c r="AE24" i="4"/>
  <c r="S25" i="4"/>
  <c r="G26" i="4"/>
  <c r="AM26" i="4"/>
  <c r="AA27" i="4"/>
  <c r="Z12" i="3"/>
  <c r="AD24" i="3"/>
  <c r="T6" i="3"/>
  <c r="K6" i="4"/>
  <c r="AQ6" i="4"/>
  <c r="AE7" i="4"/>
  <c r="Z8" i="3"/>
  <c r="S8" i="4"/>
  <c r="AA9" i="3"/>
  <c r="AM9" i="4"/>
  <c r="T11" i="3"/>
  <c r="O11" i="4"/>
  <c r="AC11" i="3"/>
  <c r="C12" i="4"/>
  <c r="AD12" i="3"/>
  <c r="AI12" i="4"/>
  <c r="W13" i="4"/>
  <c r="K14" i="4"/>
  <c r="AQ14" i="4"/>
  <c r="AE15" i="4"/>
  <c r="Z16" i="3"/>
  <c r="S16" i="4"/>
  <c r="H17" i="3"/>
  <c r="G17" i="4"/>
  <c r="AA17" i="3"/>
  <c r="AM17" i="4"/>
  <c r="AB18" i="3"/>
  <c r="AA18" i="4"/>
  <c r="T19" i="3"/>
  <c r="O19" i="4"/>
  <c r="AC19" i="3"/>
  <c r="B20" i="3"/>
  <c r="C20" i="4"/>
  <c r="AD20" i="3"/>
  <c r="AI20" i="4"/>
  <c r="W21" i="4"/>
  <c r="K22" i="4"/>
  <c r="AQ22" i="4"/>
  <c r="AE23" i="4"/>
  <c r="Z24" i="3"/>
  <c r="S24" i="4"/>
  <c r="H25" i="3"/>
  <c r="G25" i="4"/>
  <c r="AA25" i="3"/>
  <c r="AM25" i="4"/>
  <c r="AB26" i="3"/>
  <c r="AA26" i="4"/>
  <c r="T27" i="3"/>
  <c r="O27" i="4"/>
  <c r="AC27" i="3"/>
  <c r="B28" i="3"/>
  <c r="C28" i="4"/>
  <c r="AD28" i="3"/>
  <c r="AI28" i="4"/>
  <c r="Z20" i="3"/>
  <c r="AC31" i="3"/>
  <c r="AC15" i="3"/>
  <c r="H13" i="3"/>
  <c r="N18" i="3"/>
  <c r="AE6" i="4"/>
  <c r="Z7" i="3"/>
  <c r="S7" i="4"/>
  <c r="H8" i="3"/>
  <c r="G8" i="4"/>
  <c r="AA8" i="3"/>
  <c r="AM8" i="4"/>
  <c r="AA9" i="4"/>
  <c r="AC10" i="3"/>
  <c r="AD11" i="3"/>
  <c r="AI11" i="4"/>
  <c r="W12" i="4"/>
  <c r="N13" i="3"/>
  <c r="K13" i="4"/>
  <c r="AQ13" i="4"/>
  <c r="AE14" i="4"/>
  <c r="S15" i="4"/>
  <c r="H16" i="3"/>
  <c r="G16" i="4"/>
  <c r="AM16" i="4"/>
  <c r="AA17" i="4"/>
  <c r="T18" i="3"/>
  <c r="O18" i="4"/>
  <c r="B19" i="3"/>
  <c r="C19" i="4"/>
  <c r="AI19" i="4"/>
  <c r="W20" i="4"/>
  <c r="K21" i="4"/>
  <c r="AQ21" i="4"/>
  <c r="AE22" i="4"/>
  <c r="S23" i="4"/>
  <c r="G24" i="4"/>
  <c r="AM24" i="4"/>
  <c r="AB22" i="3"/>
  <c r="T31" i="3"/>
  <c r="S6" i="4"/>
  <c r="Z6" i="3"/>
  <c r="G7" i="4"/>
  <c r="AM7" i="4"/>
  <c r="AA8" i="4"/>
  <c r="O9" i="4"/>
  <c r="W11" i="4"/>
  <c r="K12" i="4"/>
  <c r="AQ12" i="4"/>
  <c r="AE13" i="4"/>
  <c r="S14" i="4"/>
  <c r="G15" i="4"/>
  <c r="AM15" i="4"/>
  <c r="AA16" i="4"/>
  <c r="O17" i="4"/>
  <c r="C18" i="4"/>
  <c r="AI18" i="4"/>
  <c r="W19" i="4"/>
  <c r="K20" i="4"/>
  <c r="AQ20" i="4"/>
  <c r="AE21" i="4"/>
  <c r="S22" i="4"/>
  <c r="G23" i="4"/>
  <c r="AM23" i="4"/>
  <c r="AA24" i="4"/>
  <c r="O25" i="4"/>
  <c r="C26" i="4"/>
  <c r="AI26" i="4"/>
  <c r="W27" i="4"/>
  <c r="K28" i="4"/>
  <c r="Z28" i="3"/>
  <c r="AC7" i="3"/>
  <c r="AA29" i="3"/>
  <c r="AA13" i="3"/>
  <c r="T15" i="3"/>
  <c r="T23" i="3"/>
  <c r="N34" i="3"/>
  <c r="G6" i="4"/>
  <c r="AM6" i="4"/>
  <c r="AA7" i="4"/>
  <c r="O8" i="4"/>
  <c r="AI9" i="4"/>
  <c r="C11" i="4"/>
  <c r="K11" i="4"/>
  <c r="AQ11" i="4"/>
  <c r="AE12" i="4"/>
  <c r="S13" i="4"/>
  <c r="G14" i="4"/>
  <c r="AM14" i="4"/>
  <c r="AA15" i="4"/>
  <c r="O16" i="4"/>
  <c r="C17" i="4"/>
  <c r="AI17" i="4"/>
  <c r="W18" i="4"/>
  <c r="K19" i="4"/>
  <c r="AQ19" i="4"/>
  <c r="AE20" i="4"/>
  <c r="S21" i="4"/>
  <c r="G22" i="4"/>
  <c r="AM22" i="4"/>
  <c r="AA23" i="4"/>
  <c r="O24" i="4"/>
  <c r="C25" i="4"/>
  <c r="AI25" i="4"/>
  <c r="W26" i="4"/>
  <c r="K27" i="4"/>
  <c r="AQ27" i="4"/>
  <c r="AQ25" i="4"/>
  <c r="AE26" i="4"/>
  <c r="S27" i="4"/>
  <c r="G28" i="4"/>
  <c r="AM28" i="4"/>
  <c r="AA29" i="4"/>
  <c r="O30" i="4"/>
  <c r="C31" i="4"/>
  <c r="AI31" i="4"/>
  <c r="W32" i="4"/>
  <c r="K33" i="4"/>
  <c r="AQ33" i="4"/>
  <c r="AE34" i="4"/>
  <c r="S35" i="4"/>
  <c r="AA28" i="4"/>
  <c r="C30" i="4"/>
  <c r="AI30" i="4"/>
  <c r="W31" i="4"/>
  <c r="K32" i="4"/>
  <c r="O28" i="4"/>
  <c r="C29" i="4"/>
  <c r="AI29" i="4"/>
  <c r="W30" i="4"/>
  <c r="K31" i="4"/>
  <c r="AQ31" i="4"/>
  <c r="AE32" i="4"/>
  <c r="S33" i="4"/>
  <c r="AA35" i="4"/>
  <c r="W29" i="4"/>
  <c r="K30" i="4"/>
  <c r="AQ30" i="4"/>
  <c r="AE31" i="4"/>
  <c r="Z32" i="3"/>
  <c r="S32" i="4"/>
  <c r="H33" i="3"/>
  <c r="G33" i="4"/>
  <c r="AA33" i="3"/>
  <c r="AM33" i="4"/>
  <c r="AB34" i="3"/>
  <c r="AA34" i="4"/>
  <c r="T35" i="3"/>
  <c r="O35" i="4"/>
  <c r="AC35" i="3"/>
  <c r="AA25" i="4"/>
  <c r="O26" i="4"/>
  <c r="C27" i="4"/>
  <c r="AI27" i="4"/>
  <c r="W28" i="4"/>
  <c r="K29" i="4"/>
  <c r="AQ29" i="4"/>
  <c r="AE30" i="4"/>
  <c r="S31" i="4"/>
  <c r="G32" i="4"/>
  <c r="AM32" i="4"/>
  <c r="AA33" i="4"/>
  <c r="O34" i="4"/>
  <c r="C35" i="4"/>
  <c r="AI35" i="4"/>
  <c r="AQ28" i="4"/>
  <c r="AE29" i="4"/>
  <c r="S30" i="4"/>
  <c r="G31" i="4"/>
  <c r="AM31" i="4"/>
  <c r="AA32" i="4"/>
  <c r="O33" i="4"/>
  <c r="AI34" i="4"/>
  <c r="AE28" i="4"/>
  <c r="S29" i="4"/>
  <c r="G30" i="4"/>
  <c r="AM30" i="4"/>
  <c r="AA31" i="4"/>
  <c r="O32" i="4"/>
  <c r="AI33" i="4"/>
  <c r="W34" i="4"/>
  <c r="K35" i="4"/>
  <c r="AQ35" i="4"/>
  <c r="G9" i="4"/>
  <c r="AM10" i="4"/>
  <c r="AI10" i="4"/>
  <c r="AE10" i="4"/>
  <c r="AA10" i="4"/>
  <c r="S10" i="4"/>
  <c r="Z10" i="3"/>
  <c r="T10" i="3"/>
  <c r="O10" i="4"/>
  <c r="O10" i="3"/>
  <c r="C10" i="4"/>
  <c r="C8" i="4"/>
  <c r="C9" i="4"/>
  <c r="B9" i="3"/>
  <c r="B8" i="3"/>
  <c r="B7" i="3"/>
  <c r="B12" i="3"/>
  <c r="N18" i="4" l="1"/>
  <c r="N19" i="4"/>
  <c r="N20" i="4"/>
  <c r="AF3" i="6" l="1"/>
  <c r="B13" i="4" l="1"/>
  <c r="B14" i="4"/>
  <c r="B15" i="4"/>
  <c r="B16" i="4"/>
  <c r="B17" i="4"/>
  <c r="B18" i="4"/>
  <c r="B19" i="4"/>
  <c r="B20" i="4"/>
  <c r="B21" i="4"/>
  <c r="B22" i="4"/>
  <c r="B23" i="4"/>
  <c r="B24" i="4"/>
  <c r="B25" i="4"/>
  <c r="B26" i="4"/>
  <c r="B27" i="4"/>
  <c r="B28" i="4"/>
  <c r="B29" i="4"/>
  <c r="B30" i="4"/>
  <c r="B31" i="4"/>
  <c r="B32" i="4"/>
  <c r="B33" i="4"/>
  <c r="B34" i="4"/>
  <c r="B35" i="4"/>
  <c r="F11" i="4"/>
  <c r="F12" i="4"/>
  <c r="F13" i="4"/>
  <c r="F14" i="4"/>
  <c r="F15" i="4"/>
  <c r="F16" i="4"/>
  <c r="F17" i="4"/>
  <c r="F18" i="4"/>
  <c r="F19" i="4"/>
  <c r="F20" i="4"/>
  <c r="F21" i="4"/>
  <c r="F22" i="4"/>
  <c r="F23" i="4"/>
  <c r="F24" i="4"/>
  <c r="F25" i="4"/>
  <c r="F26" i="4"/>
  <c r="F27" i="4"/>
  <c r="F28" i="4"/>
  <c r="F29" i="4"/>
  <c r="F30" i="4"/>
  <c r="F31" i="4"/>
  <c r="F32" i="4"/>
  <c r="F33" i="4"/>
  <c r="F34" i="4"/>
  <c r="F35" i="4"/>
  <c r="J9" i="4"/>
  <c r="J10" i="4"/>
  <c r="J11" i="4"/>
  <c r="J12" i="4"/>
  <c r="J13" i="4"/>
  <c r="J14" i="4"/>
  <c r="J15" i="4"/>
  <c r="J16" i="4"/>
  <c r="J17" i="4"/>
  <c r="J18" i="4"/>
  <c r="J19" i="4"/>
  <c r="J20" i="4"/>
  <c r="J21" i="4"/>
  <c r="J22" i="4"/>
  <c r="J23" i="4"/>
  <c r="J24" i="4"/>
  <c r="J25" i="4"/>
  <c r="J26" i="4"/>
  <c r="J27" i="4"/>
  <c r="J28" i="4"/>
  <c r="J29" i="4"/>
  <c r="J30" i="4"/>
  <c r="J31" i="4"/>
  <c r="J32" i="4"/>
  <c r="J33" i="4"/>
  <c r="J34" i="4"/>
  <c r="J35" i="4"/>
  <c r="N9" i="4"/>
  <c r="N10" i="4"/>
  <c r="N11" i="4"/>
  <c r="N12" i="4"/>
  <c r="N13" i="4"/>
  <c r="N14" i="4"/>
  <c r="N15" i="4"/>
  <c r="N16" i="4"/>
  <c r="N17" i="4"/>
  <c r="N21" i="4"/>
  <c r="N22" i="4"/>
  <c r="N23" i="4"/>
  <c r="N24" i="4"/>
  <c r="N25" i="4"/>
  <c r="N26" i="4"/>
  <c r="N27" i="4"/>
  <c r="N28" i="4"/>
  <c r="N29" i="4"/>
  <c r="N30" i="4"/>
  <c r="N31" i="4"/>
  <c r="N32" i="4"/>
  <c r="N33" i="4"/>
  <c r="N34" i="4"/>
  <c r="N35" i="4"/>
  <c r="R10" i="4"/>
  <c r="R11" i="4"/>
  <c r="R12" i="4"/>
  <c r="R13" i="4"/>
  <c r="R14" i="4"/>
  <c r="R15" i="4"/>
  <c r="R16" i="4"/>
  <c r="R17" i="4"/>
  <c r="R18" i="4"/>
  <c r="R19" i="4"/>
  <c r="R20" i="4"/>
  <c r="R21" i="4"/>
  <c r="R22" i="4"/>
  <c r="R23" i="4"/>
  <c r="R24" i="4"/>
  <c r="R25" i="4"/>
  <c r="R26" i="4"/>
  <c r="R27" i="4"/>
  <c r="R28" i="4"/>
  <c r="R29" i="4"/>
  <c r="R30" i="4"/>
  <c r="R31" i="4"/>
  <c r="R32" i="4"/>
  <c r="R33" i="4"/>
  <c r="R34" i="4"/>
  <c r="R35" i="4"/>
  <c r="V9" i="4"/>
  <c r="V10" i="4"/>
  <c r="V11" i="4"/>
  <c r="V12" i="4"/>
  <c r="V13" i="4"/>
  <c r="V14" i="4"/>
  <c r="V15" i="4"/>
  <c r="V16" i="4"/>
  <c r="V17" i="4"/>
  <c r="V18" i="4"/>
  <c r="V19" i="4"/>
  <c r="V20" i="4"/>
  <c r="V21" i="4"/>
  <c r="V22" i="4"/>
  <c r="V23" i="4"/>
  <c r="V24" i="4"/>
  <c r="V25" i="4"/>
  <c r="V26" i="4"/>
  <c r="V27" i="4"/>
  <c r="V28" i="4"/>
  <c r="V29" i="4"/>
  <c r="V30" i="4"/>
  <c r="V31" i="4"/>
  <c r="V32" i="4"/>
  <c r="V33" i="4"/>
  <c r="V34" i="4"/>
  <c r="V35" i="4"/>
  <c r="Z9" i="4"/>
  <c r="Z10" i="4"/>
  <c r="Z11" i="4"/>
  <c r="Z12" i="4"/>
  <c r="Z13" i="4"/>
  <c r="Z14" i="4"/>
  <c r="Z15" i="4"/>
  <c r="Z16" i="4"/>
  <c r="Z17" i="4"/>
  <c r="Z18" i="4"/>
  <c r="Z19" i="4"/>
  <c r="Z20" i="4"/>
  <c r="Z21" i="4"/>
  <c r="Z22" i="4"/>
  <c r="Z23" i="4"/>
  <c r="Z24" i="4"/>
  <c r="Z25" i="4"/>
  <c r="Z26" i="4"/>
  <c r="Z27" i="4"/>
  <c r="Z28" i="4"/>
  <c r="Z29" i="4"/>
  <c r="Z30" i="4"/>
  <c r="Z31" i="4"/>
  <c r="Z32" i="4"/>
  <c r="Z33" i="4"/>
  <c r="Z34" i="4"/>
  <c r="Z35" i="4"/>
  <c r="AD8" i="4"/>
  <c r="AD9" i="4"/>
  <c r="AD10" i="4"/>
  <c r="AD11" i="4"/>
  <c r="AD12" i="4"/>
  <c r="AD13" i="4"/>
  <c r="AD14" i="4"/>
  <c r="AD15" i="4"/>
  <c r="AD16" i="4"/>
  <c r="AD17" i="4"/>
  <c r="AD18" i="4"/>
  <c r="AD19" i="4"/>
  <c r="AD20" i="4"/>
  <c r="AD21" i="4"/>
  <c r="AD22" i="4"/>
  <c r="AD23" i="4"/>
  <c r="AD24" i="4"/>
  <c r="AD25" i="4"/>
  <c r="AD26" i="4"/>
  <c r="AD27" i="4"/>
  <c r="AD28" i="4"/>
  <c r="AD29" i="4"/>
  <c r="AD30" i="4"/>
  <c r="AD31" i="4"/>
  <c r="AD32" i="4"/>
  <c r="AD33" i="4"/>
  <c r="AD34" i="4"/>
  <c r="AD35" i="4"/>
  <c r="AL34" i="4"/>
  <c r="AP7" i="4"/>
  <c r="AP8" i="4"/>
  <c r="AP9" i="4"/>
  <c r="AP10" i="4"/>
  <c r="AP11" i="4"/>
  <c r="AP12" i="4"/>
  <c r="AP13" i="4"/>
  <c r="AP14" i="4"/>
  <c r="AP15" i="4"/>
  <c r="AP16" i="4"/>
  <c r="AP17" i="4"/>
  <c r="AP18" i="4"/>
  <c r="AP19" i="4"/>
  <c r="AP20" i="4"/>
  <c r="AP21" i="4"/>
  <c r="AP22" i="4"/>
  <c r="AP23" i="4"/>
  <c r="AP24" i="4"/>
  <c r="AP25" i="4"/>
  <c r="AP26" i="4"/>
  <c r="AP27" i="4"/>
  <c r="AP28" i="4"/>
  <c r="AP29" i="4"/>
  <c r="AP30" i="4"/>
  <c r="AP31" i="4"/>
  <c r="AP32" i="4"/>
  <c r="AP33" i="4"/>
  <c r="AP34" i="4"/>
  <c r="AP35" i="4"/>
  <c r="X9" i="4"/>
  <c r="X10" i="4"/>
  <c r="X11" i="4"/>
  <c r="X12" i="4"/>
  <c r="X13" i="4"/>
  <c r="X14" i="4"/>
  <c r="X15" i="4"/>
  <c r="X16" i="4"/>
  <c r="X17" i="4"/>
  <c r="X18" i="4"/>
  <c r="X19" i="4"/>
  <c r="X20" i="4"/>
  <c r="X21" i="4"/>
  <c r="X22" i="4"/>
  <c r="X23" i="4"/>
  <c r="X24" i="4"/>
  <c r="X25" i="4"/>
  <c r="X26" i="4"/>
  <c r="X27" i="4"/>
  <c r="X28" i="4"/>
  <c r="X29" i="4"/>
  <c r="X30" i="4"/>
  <c r="X31" i="4"/>
  <c r="X32" i="4"/>
  <c r="X33" i="4"/>
  <c r="X34" i="4"/>
  <c r="X35" i="4"/>
  <c r="R4" i="3"/>
  <c r="AL3" i="1"/>
  <c r="AL7" i="4" l="1"/>
  <c r="AL8" i="4"/>
  <c r="AL9" i="4"/>
  <c r="AL10" i="4"/>
  <c r="AL11" i="4"/>
  <c r="AL12" i="4"/>
  <c r="AL13" i="4"/>
  <c r="AL14" i="4"/>
  <c r="AL15" i="4"/>
  <c r="AL16" i="4"/>
  <c r="AL17" i="4"/>
  <c r="AL18" i="4"/>
  <c r="AL19" i="4"/>
  <c r="AL20" i="4"/>
  <c r="AL21" i="4"/>
  <c r="AL22" i="4"/>
  <c r="AL23" i="4"/>
  <c r="AL24" i="4"/>
  <c r="AL25" i="4"/>
  <c r="AL26" i="4"/>
  <c r="AL27" i="4"/>
  <c r="AL28" i="4"/>
  <c r="AL29" i="4"/>
  <c r="AL30" i="4"/>
  <c r="AL31" i="4"/>
  <c r="AL32" i="4"/>
  <c r="AL33" i="4"/>
  <c r="AL35" i="4"/>
  <c r="AH8" i="4"/>
  <c r="AH9" i="4"/>
  <c r="AH10" i="4"/>
  <c r="AH11" i="4"/>
  <c r="AH12" i="4"/>
  <c r="AH13" i="4"/>
  <c r="AH14" i="4"/>
  <c r="AH15" i="4"/>
  <c r="AH16" i="4"/>
  <c r="AH17" i="4"/>
  <c r="AH18" i="4"/>
  <c r="AH19" i="4"/>
  <c r="AH20" i="4"/>
  <c r="AH21" i="4"/>
  <c r="AH22" i="4"/>
  <c r="AH23" i="4"/>
  <c r="AH24" i="4"/>
  <c r="AH25" i="4"/>
  <c r="AH26" i="4"/>
  <c r="AH27" i="4"/>
  <c r="AH28" i="4"/>
  <c r="AH29" i="4"/>
  <c r="AH30" i="4"/>
  <c r="AH31" i="4"/>
  <c r="AH32" i="4"/>
  <c r="AH33" i="4"/>
  <c r="AH34" i="4"/>
  <c r="AH35" i="4"/>
  <c r="AR6" i="4"/>
  <c r="AJ6" i="4"/>
  <c r="BD3" i="1" l="1"/>
  <c r="AX3" i="1"/>
  <c r="AR28" i="4" l="1"/>
  <c r="AN7" i="4" l="1"/>
  <c r="AN8" i="4"/>
  <c r="AN9" i="4"/>
  <c r="AN10" i="4"/>
  <c r="AN11" i="4"/>
  <c r="AN12" i="4"/>
  <c r="AN13" i="4"/>
  <c r="AN14" i="4"/>
  <c r="AN15" i="4"/>
  <c r="AN16" i="4"/>
  <c r="AN17" i="4"/>
  <c r="AN18" i="4"/>
  <c r="AN19" i="4"/>
  <c r="AN20" i="4"/>
  <c r="AN21" i="4"/>
  <c r="AN22" i="4"/>
  <c r="AN23" i="4"/>
  <c r="AN24" i="4"/>
  <c r="AN25" i="4"/>
  <c r="AN26" i="4"/>
  <c r="AN27" i="4"/>
  <c r="AN28" i="4"/>
  <c r="AN29" i="4"/>
  <c r="AN30" i="4"/>
  <c r="AN31" i="4"/>
  <c r="AN32" i="4"/>
  <c r="AN33" i="4"/>
  <c r="AN34" i="4"/>
  <c r="AN35" i="4"/>
  <c r="AN6" i="4" l="1"/>
  <c r="AB34" i="4"/>
  <c r="AB33" i="4"/>
  <c r="AB32" i="4"/>
  <c r="AB35" i="4"/>
  <c r="AB25" i="4"/>
  <c r="AB27" i="4"/>
  <c r="AB31" i="4"/>
  <c r="AB30" i="4"/>
  <c r="AB29" i="4"/>
  <c r="AB28" i="4"/>
  <c r="AB26" i="4"/>
  <c r="AB24" i="4"/>
  <c r="AB23" i="4"/>
  <c r="AB22" i="4"/>
  <c r="AB21" i="4"/>
  <c r="AB20" i="4"/>
  <c r="AB19" i="4"/>
  <c r="AB18" i="4"/>
  <c r="AB17" i="4"/>
  <c r="AB16" i="4"/>
  <c r="AB15" i="4"/>
  <c r="AB14" i="4"/>
  <c r="AB13" i="4"/>
  <c r="AB12" i="4"/>
  <c r="AB11" i="4"/>
  <c r="AB10" i="4"/>
  <c r="AB9" i="4"/>
  <c r="L30" i="4" l="1"/>
  <c r="P9" i="4"/>
  <c r="P25" i="4"/>
  <c r="P33" i="4"/>
  <c r="T28" i="4"/>
  <c r="AF33" i="4"/>
  <c r="D17" i="4"/>
  <c r="D25" i="4"/>
  <c r="D33" i="4"/>
  <c r="H12" i="4"/>
  <c r="H20" i="4"/>
  <c r="H28" i="4"/>
  <c r="L11" i="4"/>
  <c r="L19" i="4"/>
  <c r="L27" i="4"/>
  <c r="L35" i="4"/>
  <c r="P14" i="4"/>
  <c r="P22" i="4"/>
  <c r="P30" i="4"/>
  <c r="T17" i="4"/>
  <c r="T25" i="4"/>
  <c r="T33" i="4"/>
  <c r="D14" i="4"/>
  <c r="D22" i="4"/>
  <c r="D30" i="4"/>
  <c r="H17" i="4"/>
  <c r="H25" i="4"/>
  <c r="H33" i="4"/>
  <c r="L16" i="4"/>
  <c r="L24" i="4"/>
  <c r="L32" i="4"/>
  <c r="P11" i="4"/>
  <c r="P19" i="4"/>
  <c r="P27" i="4"/>
  <c r="P35" i="4"/>
  <c r="T14" i="4"/>
  <c r="T22" i="4"/>
  <c r="T30" i="4"/>
  <c r="H31" i="4"/>
  <c r="T20" i="4"/>
  <c r="AF34" i="4"/>
  <c r="D19" i="4"/>
  <c r="D27" i="4"/>
  <c r="D35" i="4"/>
  <c r="H14" i="4"/>
  <c r="H22" i="4"/>
  <c r="H30" i="4"/>
  <c r="L13" i="4"/>
  <c r="L21" i="4"/>
  <c r="L29" i="4"/>
  <c r="P16" i="4"/>
  <c r="P24" i="4"/>
  <c r="P32" i="4"/>
  <c r="T11" i="4"/>
  <c r="T19" i="4"/>
  <c r="T27" i="4"/>
  <c r="T35" i="4"/>
  <c r="H15" i="4"/>
  <c r="H23" i="4"/>
  <c r="P17" i="4"/>
  <c r="D16" i="4"/>
  <c r="D24" i="4"/>
  <c r="D32" i="4"/>
  <c r="H11" i="4"/>
  <c r="H19" i="4"/>
  <c r="H27" i="4"/>
  <c r="H35" i="4"/>
  <c r="L10" i="4"/>
  <c r="L18" i="4"/>
  <c r="L26" i="4"/>
  <c r="L34" i="4"/>
  <c r="P13" i="4"/>
  <c r="P21" i="4"/>
  <c r="P29" i="4"/>
  <c r="T16" i="4"/>
  <c r="T24" i="4"/>
  <c r="T32" i="4"/>
  <c r="D28" i="4"/>
  <c r="T12" i="4"/>
  <c r="D13" i="4"/>
  <c r="D21" i="4"/>
  <c r="D29" i="4"/>
  <c r="H16" i="4"/>
  <c r="H24" i="4"/>
  <c r="H32" i="4"/>
  <c r="L15" i="4"/>
  <c r="L23" i="4"/>
  <c r="L31" i="4"/>
  <c r="P10" i="4"/>
  <c r="P18" i="4"/>
  <c r="P26" i="4"/>
  <c r="P34" i="4"/>
  <c r="T13" i="4"/>
  <c r="T21" i="4"/>
  <c r="T29" i="4"/>
  <c r="L22" i="4"/>
  <c r="D18" i="4"/>
  <c r="D26" i="4"/>
  <c r="D34" i="4"/>
  <c r="H13" i="4"/>
  <c r="H21" i="4"/>
  <c r="H29" i="4"/>
  <c r="L12" i="4"/>
  <c r="L20" i="4"/>
  <c r="L28" i="4"/>
  <c r="P15" i="4"/>
  <c r="P23" i="4"/>
  <c r="P31" i="4"/>
  <c r="T10" i="4"/>
  <c r="T18" i="4"/>
  <c r="T26" i="4"/>
  <c r="T34" i="4"/>
  <c r="D20" i="4"/>
  <c r="L14" i="4"/>
  <c r="D15" i="4"/>
  <c r="D23" i="4"/>
  <c r="D31" i="4"/>
  <c r="H18" i="4"/>
  <c r="H26" i="4"/>
  <c r="H34" i="4"/>
  <c r="L9" i="4"/>
  <c r="L17" i="4"/>
  <c r="L25" i="4"/>
  <c r="L33" i="4"/>
  <c r="P12" i="4"/>
  <c r="P20" i="4"/>
  <c r="P28" i="4"/>
  <c r="T15" i="4"/>
  <c r="T23" i="4"/>
  <c r="T31" i="4"/>
  <c r="AJ30" i="4"/>
  <c r="G30" i="5"/>
  <c r="AR12" i="4"/>
  <c r="AR20" i="4"/>
  <c r="AR29" i="4"/>
  <c r="AJ8" i="4"/>
  <c r="AJ14" i="4"/>
  <c r="G14" i="5"/>
  <c r="G23" i="5"/>
  <c r="AJ23" i="4"/>
  <c r="G31" i="5"/>
  <c r="AJ31" i="4"/>
  <c r="AR13" i="4"/>
  <c r="AR21" i="4"/>
  <c r="AR30" i="4"/>
  <c r="AJ13" i="4"/>
  <c r="G16" i="5"/>
  <c r="AJ16" i="4"/>
  <c r="G24" i="5"/>
  <c r="AJ24" i="4"/>
  <c r="G32" i="5"/>
  <c r="AJ32" i="4"/>
  <c r="AR14" i="4"/>
  <c r="AR22" i="4"/>
  <c r="AR31" i="4"/>
  <c r="AR8" i="4"/>
  <c r="AJ22" i="4"/>
  <c r="G25" i="5"/>
  <c r="AJ25" i="4"/>
  <c r="G33" i="5"/>
  <c r="AJ33" i="4"/>
  <c r="AR15" i="4"/>
  <c r="AR23" i="4"/>
  <c r="AR32" i="4"/>
  <c r="G17" i="5"/>
  <c r="AJ17" i="4"/>
  <c r="G18" i="5"/>
  <c r="AJ18" i="4"/>
  <c r="G34" i="5"/>
  <c r="AJ34" i="4"/>
  <c r="AR7" i="4"/>
  <c r="AR16" i="4"/>
  <c r="AR24" i="4"/>
  <c r="AR33" i="4"/>
  <c r="AJ7" i="4"/>
  <c r="AJ9" i="4"/>
  <c r="G26" i="5"/>
  <c r="AJ26" i="4"/>
  <c r="AJ10" i="4"/>
  <c r="AJ19" i="4"/>
  <c r="G19" i="5"/>
  <c r="AJ27" i="4"/>
  <c r="G27" i="5"/>
  <c r="G35" i="5"/>
  <c r="AJ35" i="4"/>
  <c r="AR9" i="4"/>
  <c r="AR17" i="4"/>
  <c r="AR25" i="4"/>
  <c r="AR34" i="4"/>
  <c r="AJ11" i="4"/>
  <c r="AJ20" i="4"/>
  <c r="G20" i="5"/>
  <c r="AJ28" i="4"/>
  <c r="G28" i="5"/>
  <c r="AR10" i="4"/>
  <c r="AR18" i="4"/>
  <c r="AR26" i="4"/>
  <c r="AR35" i="4"/>
  <c r="AJ12" i="4"/>
  <c r="AJ21" i="4"/>
  <c r="G21" i="5"/>
  <c r="AJ29" i="4"/>
  <c r="G29" i="5"/>
  <c r="AR11" i="4"/>
  <c r="AR19" i="4"/>
  <c r="AR27" i="4"/>
  <c r="G15" i="5"/>
  <c r="AJ15" i="4"/>
  <c r="B12" i="4"/>
  <c r="B11" i="4"/>
  <c r="F10" i="4"/>
  <c r="B10" i="4"/>
  <c r="R9" i="4"/>
  <c r="F9" i="4"/>
  <c r="B9" i="4"/>
  <c r="Z8" i="4"/>
  <c r="V8" i="4"/>
  <c r="R8" i="4"/>
  <c r="N8" i="4"/>
  <c r="J8" i="4"/>
  <c r="F8" i="4"/>
  <c r="B8" i="4"/>
  <c r="AH7" i="4"/>
  <c r="AD7" i="4"/>
  <c r="Z7" i="4"/>
  <c r="V7" i="4"/>
  <c r="R7" i="4"/>
  <c r="N7" i="4"/>
  <c r="J7" i="4"/>
  <c r="F7" i="4"/>
  <c r="B7" i="4"/>
  <c r="AP6" i="4"/>
  <c r="AL6" i="4"/>
  <c r="AH6" i="4"/>
  <c r="AD6" i="4"/>
  <c r="Z6" i="4"/>
  <c r="V6" i="4"/>
  <c r="R6" i="4"/>
  <c r="N6" i="4"/>
  <c r="J6" i="4"/>
  <c r="F6" i="4"/>
  <c r="AP3" i="4"/>
  <c r="AL3" i="4"/>
  <c r="AH3" i="4"/>
  <c r="AD3" i="4"/>
  <c r="Z3" i="4"/>
  <c r="V3" i="4"/>
  <c r="R3" i="4"/>
  <c r="N3" i="4"/>
  <c r="J3" i="4"/>
  <c r="F3" i="4"/>
  <c r="B3" i="4"/>
  <c r="BJ3" i="3"/>
  <c r="BD3" i="3"/>
  <c r="AX3" i="3"/>
  <c r="AR3" i="3"/>
  <c r="AL3" i="3"/>
  <c r="AF3" i="3"/>
  <c r="Z3" i="3"/>
  <c r="T3" i="3"/>
  <c r="N3" i="3"/>
  <c r="H3" i="3"/>
  <c r="B3" i="3"/>
  <c r="AB8" i="4"/>
  <c r="H7" i="4"/>
  <c r="T6" i="4"/>
  <c r="BN4" i="3"/>
  <c r="BM4" i="3"/>
  <c r="BL4" i="3"/>
  <c r="BH4" i="3"/>
  <c r="BG4" i="3"/>
  <c r="BF4" i="3"/>
  <c r="BB4" i="3"/>
  <c r="BA4" i="3"/>
  <c r="AZ4" i="3"/>
  <c r="AV4" i="3"/>
  <c r="AU4" i="3"/>
  <c r="AT4" i="3"/>
  <c r="AP4" i="3"/>
  <c r="AO4" i="3"/>
  <c r="AN4" i="3"/>
  <c r="AI4" i="3"/>
  <c r="AH4" i="3"/>
  <c r="AD4" i="3"/>
  <c r="AC4" i="3"/>
  <c r="AB4" i="3"/>
  <c r="X4" i="3"/>
  <c r="W4" i="3"/>
  <c r="Q4" i="3"/>
  <c r="L4" i="3"/>
  <c r="K4" i="3"/>
  <c r="BJ3" i="1"/>
  <c r="AR3" i="1"/>
  <c r="AF3" i="1"/>
  <c r="Z3" i="1"/>
  <c r="T3" i="1"/>
  <c r="N3" i="1"/>
  <c r="BJ3" i="6"/>
  <c r="BD3" i="6"/>
  <c r="AX3" i="6"/>
  <c r="Z3" i="6"/>
  <c r="T3" i="6"/>
  <c r="N3" i="6"/>
  <c r="B3" i="6"/>
  <c r="D4" i="5" l="1"/>
  <c r="D34" i="5" s="1"/>
  <c r="AH4" i="4"/>
  <c r="AP4" i="4"/>
  <c r="AD4" i="4"/>
  <c r="Z4" i="4"/>
  <c r="AL4" i="4"/>
  <c r="R4" i="4"/>
  <c r="AG4" i="3"/>
  <c r="V4" i="4"/>
  <c r="V4" i="3"/>
  <c r="N4" i="4"/>
  <c r="P4" i="3"/>
  <c r="J4" i="4"/>
  <c r="I4" i="3"/>
  <c r="F4" i="4"/>
  <c r="BK4" i="3"/>
  <c r="BE4" i="3"/>
  <c r="AY4" i="3"/>
  <c r="AS4" i="3"/>
  <c r="AJ4" i="3"/>
  <c r="AA4" i="3"/>
  <c r="U4" i="3"/>
  <c r="O4" i="3"/>
  <c r="C4" i="3"/>
  <c r="AL4" i="3"/>
  <c r="N4" i="3"/>
  <c r="AX4" i="3"/>
  <c r="AF21" i="4"/>
  <c r="Z4" i="3"/>
  <c r="H6" i="4"/>
  <c r="P8" i="4"/>
  <c r="D9" i="4"/>
  <c r="AF12" i="4"/>
  <c r="AF20" i="4"/>
  <c r="AF28" i="4"/>
  <c r="AF29" i="4"/>
  <c r="P7" i="4"/>
  <c r="D8" i="4"/>
  <c r="AF11" i="4"/>
  <c r="AF19" i="4"/>
  <c r="AF27" i="4"/>
  <c r="AR4" i="3"/>
  <c r="P6" i="4"/>
  <c r="X8" i="4"/>
  <c r="AF10" i="4"/>
  <c r="AF18" i="4"/>
  <c r="AF26" i="4"/>
  <c r="AF35" i="4"/>
  <c r="T4" i="3"/>
  <c r="X7" i="4"/>
  <c r="L8" i="4"/>
  <c r="AF9" i="4"/>
  <c r="AF17" i="4"/>
  <c r="AF25" i="4"/>
  <c r="X6" i="4"/>
  <c r="L7" i="4"/>
  <c r="AF8" i="4"/>
  <c r="T9" i="4"/>
  <c r="H10" i="4"/>
  <c r="AF16" i="4"/>
  <c r="AF24" i="4"/>
  <c r="AF32" i="4"/>
  <c r="B4" i="3"/>
  <c r="AF4" i="3"/>
  <c r="L6" i="4"/>
  <c r="AF7" i="4"/>
  <c r="T8" i="4"/>
  <c r="H9" i="4"/>
  <c r="D12" i="4"/>
  <c r="AF15" i="4"/>
  <c r="AF23" i="4"/>
  <c r="AF31" i="4"/>
  <c r="AF13" i="4"/>
  <c r="BJ4" i="3"/>
  <c r="AF6" i="4"/>
  <c r="T7" i="4"/>
  <c r="H8" i="4"/>
  <c r="D11" i="4"/>
  <c r="AF14" i="4"/>
  <c r="AF22" i="4"/>
  <c r="AF30" i="4"/>
  <c r="BD4" i="3"/>
  <c r="D10" i="4"/>
  <c r="D7" i="4"/>
  <c r="D6" i="4"/>
  <c r="AB7" i="4"/>
  <c r="AB6" i="4"/>
  <c r="AM4" i="3"/>
  <c r="D15" i="5" l="1"/>
  <c r="E22" i="5"/>
  <c r="D22" i="5"/>
  <c r="E8" i="5"/>
  <c r="E32" i="5"/>
  <c r="E30" i="5"/>
  <c r="D14" i="5"/>
  <c r="D11" i="5"/>
  <c r="E23" i="5"/>
  <c r="D12" i="5"/>
  <c r="E16" i="5"/>
  <c r="E33" i="5"/>
  <c r="D9" i="5"/>
  <c r="E25" i="5"/>
  <c r="D32" i="5"/>
  <c r="E19" i="5"/>
  <c r="D7" i="5"/>
  <c r="E18" i="5"/>
  <c r="E34" i="5"/>
  <c r="E6" i="5"/>
  <c r="E7" i="5"/>
  <c r="D29" i="5"/>
  <c r="D26" i="5"/>
  <c r="D24" i="5"/>
  <c r="E35" i="5"/>
  <c r="E21" i="5"/>
  <c r="E14" i="5"/>
  <c r="D6" i="5"/>
  <c r="D21" i="5"/>
  <c r="D18" i="5"/>
  <c r="D16" i="5"/>
  <c r="E17" i="5"/>
  <c r="D10" i="5"/>
  <c r="D35" i="5"/>
  <c r="E10" i="5"/>
  <c r="E26" i="5"/>
  <c r="E20" i="5"/>
  <c r="D27" i="5"/>
  <c r="D25" i="5"/>
  <c r="D23" i="5"/>
  <c r="E24" i="5"/>
  <c r="E12" i="5"/>
  <c r="D30" i="5"/>
  <c r="D13" i="5"/>
  <c r="D8" i="5"/>
  <c r="E15" i="5"/>
  <c r="E31" i="5"/>
  <c r="E9" i="5"/>
  <c r="E11" i="5"/>
  <c r="D28" i="5"/>
  <c r="D33" i="5"/>
  <c r="D31" i="5"/>
  <c r="E27" i="5"/>
  <c r="E13" i="5"/>
  <c r="E29" i="5"/>
  <c r="E28" i="5"/>
  <c r="D20" i="5"/>
  <c r="D19" i="5"/>
  <c r="D17" i="5"/>
</calcChain>
</file>

<file path=xl/sharedStrings.xml><?xml version="1.0" encoding="utf-8"?>
<sst xmlns="http://schemas.openxmlformats.org/spreadsheetml/2006/main" count="1863" uniqueCount="1202">
  <si>
    <t>Procurement support officer</t>
  </si>
  <si>
    <t xml:space="preserve">Category specialist </t>
  </si>
  <si>
    <t xml:space="preserve">Contract manager </t>
  </si>
  <si>
    <t xml:space="preserve">Department manager </t>
  </si>
  <si>
    <t>C1</t>
  </si>
  <si>
    <t>C2</t>
  </si>
  <si>
    <t>C3</t>
  </si>
  <si>
    <t>C4</t>
  </si>
  <si>
    <t>C5</t>
  </si>
  <si>
    <t>C6</t>
  </si>
  <si>
    <t>C7</t>
  </si>
  <si>
    <t>C8</t>
  </si>
  <si>
    <t>C9</t>
  </si>
  <si>
    <t>C10</t>
  </si>
  <si>
    <t>C11</t>
  </si>
  <si>
    <t>C12</t>
  </si>
  <si>
    <t>C13</t>
  </si>
  <si>
    <t>C14</t>
  </si>
  <si>
    <t>C15</t>
  </si>
  <si>
    <t>C16</t>
  </si>
  <si>
    <t>C17</t>
  </si>
  <si>
    <t>C18</t>
  </si>
  <si>
    <t>C19</t>
  </si>
  <si>
    <t>C20</t>
  </si>
  <si>
    <t>C21</t>
  </si>
  <si>
    <t>C22</t>
  </si>
  <si>
    <t>C23</t>
  </si>
  <si>
    <t>C24</t>
  </si>
  <si>
    <t>C25</t>
  </si>
  <si>
    <t>C26</t>
  </si>
  <si>
    <t>C27</t>
  </si>
  <si>
    <t>C28</t>
  </si>
  <si>
    <t>C29</t>
  </si>
  <si>
    <t xml:space="preserve"> </t>
  </si>
  <si>
    <t>Target</t>
  </si>
  <si>
    <t>Average</t>
  </si>
  <si>
    <t>Max</t>
  </si>
  <si>
    <t>Average Target</t>
  </si>
  <si>
    <t>NO</t>
  </si>
  <si>
    <t>Max Target</t>
  </si>
  <si>
    <t>Standalone public buyer</t>
  </si>
  <si>
    <t>C30</t>
  </si>
  <si>
    <t>#</t>
  </si>
  <si>
    <t>Public procurement specialist</t>
  </si>
  <si>
    <t>YES</t>
  </si>
  <si>
    <t>Individual 1</t>
  </si>
  <si>
    <t>Individual 2</t>
  </si>
  <si>
    <t>Individual 3</t>
  </si>
  <si>
    <t>Individual 4</t>
  </si>
  <si>
    <t>Individual 5</t>
  </si>
  <si>
    <t>I have intermediate knowledge</t>
  </si>
  <si>
    <t>I have advanced skills</t>
  </si>
  <si>
    <t>I have advanced knowledge</t>
  </si>
  <si>
    <t>I have intermediate skills</t>
  </si>
  <si>
    <t>I have basic knowledge</t>
  </si>
  <si>
    <t>I have no knowledge</t>
  </si>
  <si>
    <t>I have expert knowledge</t>
  </si>
  <si>
    <t xml:space="preserve">Input to the Questionnaire worksheet </t>
  </si>
  <si>
    <t>Scale</t>
  </si>
  <si>
    <r>
      <rPr>
        <b/>
        <sz val="11"/>
        <color theme="1"/>
        <rFont val="Calibri"/>
        <family val="2"/>
        <scheme val="minor"/>
      </rPr>
      <t>Droplist 2</t>
    </r>
    <r>
      <rPr>
        <sz val="11"/>
        <color theme="1"/>
        <rFont val="Calibri"/>
        <family val="2"/>
        <scheme val="minor"/>
      </rPr>
      <t xml:space="preserve"> - Tab questions - For knowledge questions</t>
    </r>
  </si>
  <si>
    <r>
      <rPr>
        <b/>
        <sz val="11"/>
        <color theme="1"/>
        <rFont val="Calibri"/>
        <family val="2"/>
        <scheme val="minor"/>
      </rPr>
      <t>Droplist 3</t>
    </r>
    <r>
      <rPr>
        <sz val="11"/>
        <color theme="1"/>
        <rFont val="Calibri"/>
        <family val="2"/>
        <scheme val="minor"/>
      </rPr>
      <t xml:space="preserve"> - Tab questions - For knowledge questions</t>
    </r>
  </si>
  <si>
    <t>Please select the answer from the list below</t>
  </si>
  <si>
    <t>I have no skills</t>
  </si>
  <si>
    <t>I have basic skills</t>
  </si>
  <si>
    <t>I have expert skills</t>
  </si>
  <si>
    <t xml:space="preserve">Job profiles </t>
  </si>
  <si>
    <t xml:space="preserve">Input to the Questionnaire responses worksheet </t>
  </si>
  <si>
    <t>C1-K</t>
  </si>
  <si>
    <t>C1-S</t>
  </si>
  <si>
    <t>C2-K</t>
  </si>
  <si>
    <t>C2-S</t>
  </si>
  <si>
    <t>C3-K</t>
  </si>
  <si>
    <t>C3-S</t>
  </si>
  <si>
    <t>C4-K</t>
  </si>
  <si>
    <t>C4-S</t>
  </si>
  <si>
    <t>C5-K</t>
  </si>
  <si>
    <t>C5-S</t>
  </si>
  <si>
    <t>C6-K</t>
  </si>
  <si>
    <t>C6-S</t>
  </si>
  <si>
    <t>C7-K</t>
  </si>
  <si>
    <t>C7-S</t>
  </si>
  <si>
    <t>C8-K</t>
  </si>
  <si>
    <t>C8-S</t>
  </si>
  <si>
    <t>C9-K</t>
  </si>
  <si>
    <t>C9-S</t>
  </si>
  <si>
    <t>C10-K</t>
  </si>
  <si>
    <t>C10-S</t>
  </si>
  <si>
    <t>C11-K</t>
  </si>
  <si>
    <t>C11-S</t>
  </si>
  <si>
    <t>C12-K</t>
  </si>
  <si>
    <t>C12-S</t>
  </si>
  <si>
    <t>C13-K</t>
  </si>
  <si>
    <t>C14-S</t>
  </si>
  <si>
    <t>C14-K</t>
  </si>
  <si>
    <t>C15-S</t>
  </si>
  <si>
    <t>C15-K</t>
  </si>
  <si>
    <t>C13-S</t>
  </si>
  <si>
    <t>C16-K</t>
  </si>
  <si>
    <t>C16-S</t>
  </si>
  <si>
    <t>C17-K</t>
  </si>
  <si>
    <t>C17-S</t>
  </si>
  <si>
    <t>C18-K</t>
  </si>
  <si>
    <t>C18-S</t>
  </si>
  <si>
    <t>C19-K</t>
  </si>
  <si>
    <t>C19-S</t>
  </si>
  <si>
    <t>C20-K</t>
  </si>
  <si>
    <t>C20-S</t>
  </si>
  <si>
    <t>C21-K</t>
  </si>
  <si>
    <t>C21-S</t>
  </si>
  <si>
    <t>C22-K</t>
  </si>
  <si>
    <t>C22-S</t>
  </si>
  <si>
    <t>C23-K</t>
  </si>
  <si>
    <t>C23-S</t>
  </si>
  <si>
    <t>C24-K</t>
  </si>
  <si>
    <t>C24-S</t>
  </si>
  <si>
    <t>C25-K</t>
  </si>
  <si>
    <t>C25-S</t>
  </si>
  <si>
    <t>C26-K</t>
  </si>
  <si>
    <t>C26-S</t>
  </si>
  <si>
    <t>C27-K</t>
  </si>
  <si>
    <t>C27-S</t>
  </si>
  <si>
    <t>C28-K</t>
  </si>
  <si>
    <t>C28-S</t>
  </si>
  <si>
    <t>C29-K</t>
  </si>
  <si>
    <t>C29-S</t>
  </si>
  <si>
    <t>C30a-K</t>
  </si>
  <si>
    <t>C30a-S</t>
  </si>
  <si>
    <t>C30b-K</t>
  </si>
  <si>
    <t>C30b-S</t>
  </si>
  <si>
    <t>RESPONSE</t>
  </si>
  <si>
    <t>Ich habe keine Kenntnisse</t>
  </si>
  <si>
    <t>Ich habe keine Fähigkeiten</t>
  </si>
  <si>
    <t>Ich habe Grundkenntnisse</t>
  </si>
  <si>
    <t>Ich habe grundlegende Fähigkeiten</t>
  </si>
  <si>
    <t>Ich habe mittlere Kenntnisse</t>
  </si>
  <si>
    <t>Ich habe mittlere Fähigkeiten</t>
  </si>
  <si>
    <t>Ich habe Kenntnisse auf fortgeschrittenem Niveau</t>
  </si>
  <si>
    <t>Ich habe Fähigkeiten auf fortgeschrittenem Niveau</t>
  </si>
  <si>
    <t>Ich habe Kenntnisse auf Expertenniveau</t>
  </si>
  <si>
    <t>Ich habe Fähigkeiten auf Expertenniveau</t>
  </si>
  <si>
    <t>Jeg har ingen viden færdigheder</t>
  </si>
  <si>
    <t>Jeg har ingen færdigheder</t>
  </si>
  <si>
    <t>Jeg har viden på grundniveau</t>
  </si>
  <si>
    <t>Jeg har færdigheder på grundniveau</t>
  </si>
  <si>
    <t>Jeg har viden på mellemniveau</t>
  </si>
  <si>
    <t xml:space="preserve">Jeg har færdigheder på mellemniveau </t>
  </si>
  <si>
    <t>Jeg har viden på et højere niveau</t>
  </si>
  <si>
    <t>Jeg har færdigheder på et højere niveau</t>
  </si>
  <si>
    <t>Jeg har viden på ekspertniveau</t>
  </si>
  <si>
    <t xml:space="preserve">Jeg færdigheder på ekspertniveau </t>
  </si>
  <si>
    <t>Nemám žádné znalosti</t>
  </si>
  <si>
    <t>Nemám žádné dovednosti</t>
  </si>
  <si>
    <t>Mám základní znalosti</t>
  </si>
  <si>
    <t>Mám základní dovednosti</t>
  </si>
  <si>
    <t>Mám střední dovednosti</t>
  </si>
  <si>
    <t>Mám pokročilé znalosti</t>
  </si>
  <si>
    <t>Mám pokročilé dovednosti</t>
  </si>
  <si>
    <t>Mám střední znalosti</t>
  </si>
  <si>
    <t>Mám expertní znalosti</t>
  </si>
  <si>
    <t>Mám expertní dovednosti</t>
  </si>
  <si>
    <t>Ne posjedujem nikakvo znanje</t>
  </si>
  <si>
    <t>Ne posjedujem nikakve vještine</t>
  </si>
  <si>
    <t>Posjedujem osnovno znanje</t>
  </si>
  <si>
    <t>Posjedujem osnovne vještine</t>
  </si>
  <si>
    <t>Posjedujem prosječno znanje</t>
  </si>
  <si>
    <t>Posjedujem prosječne vještine</t>
  </si>
  <si>
    <t>Posjedujem napredno znanje</t>
  </si>
  <si>
    <t>Posjedujem napredne vještine</t>
  </si>
  <si>
    <t>Posjedujem stručno znanje</t>
  </si>
  <si>
    <t>Posjedujem stručne vještine</t>
  </si>
  <si>
    <t>Не притежавам знания</t>
  </si>
  <si>
    <t>Не притежавам умения</t>
  </si>
  <si>
    <t>Притежавам основно ниво на знания</t>
  </si>
  <si>
    <t>Притежавам основно ниво на умения</t>
  </si>
  <si>
    <t>Притежавам средно ниво на знания</t>
  </si>
  <si>
    <t xml:space="preserve">Притежавам средно ниво на умения </t>
  </si>
  <si>
    <t>Притежавам напреднало ниво на знания</t>
  </si>
  <si>
    <t>Притежавам напреднало ниво на умения</t>
  </si>
  <si>
    <t>Притежавам експертно ниво на знания</t>
  </si>
  <si>
    <t>Притежавам експертно ниво на умения</t>
  </si>
  <si>
    <t>mul ei ole teadmisi</t>
  </si>
  <si>
    <t>mul ei oleoskusi</t>
  </si>
  <si>
    <t>mul on põhiteadmised</t>
  </si>
  <si>
    <t>mul on põhioskused</t>
  </si>
  <si>
    <t>mul on keskpärased teadmised</t>
  </si>
  <si>
    <t>mul on keskpärased oskused</t>
  </si>
  <si>
    <t>mul on edasijõudnu teadmised</t>
  </si>
  <si>
    <t>mul on edasijõudnu oskused</t>
  </si>
  <si>
    <t>mul on asjatundja teadmised</t>
  </si>
  <si>
    <t>mul on asjatundja oskused</t>
  </si>
  <si>
    <t xml:space="preserve">Δεν έχω γνώσεις </t>
  </si>
  <si>
    <t>δεν έχω δεξιότητες</t>
  </si>
  <si>
    <t xml:space="preserve">Έχω βασικές γνώσεις </t>
  </si>
  <si>
    <t>έχω βασικές δεξιότητες</t>
  </si>
  <si>
    <t>Έχω γνώσεις μεσαίου επιπέδου</t>
  </si>
  <si>
    <t>έχω δεξιότητες μεσαίου επιπέδου</t>
  </si>
  <si>
    <t>Έχω γνώσεις προχωρημένου επιπέδου</t>
  </si>
  <si>
    <t>έχω δεξιότητες προχωρημένου επιπέδου</t>
  </si>
  <si>
    <t>Έχω γνώσεις άριστου επιπέδου</t>
  </si>
  <si>
    <t>έχω δεξιότητες άριστου επιπέδου</t>
  </si>
  <si>
    <t>No tengo conocimientos</t>
  </si>
  <si>
    <t>No tengo capacidades</t>
  </si>
  <si>
    <t>Tengo conocimientos básicos</t>
  </si>
  <si>
    <t>Tengo capacidades básicos</t>
  </si>
  <si>
    <t>Tengo conocimientos intermedios</t>
  </si>
  <si>
    <t>Tengo capacidades intermedios</t>
  </si>
  <si>
    <t>Tengo conocimientos avanzados</t>
  </si>
  <si>
    <t>Tengo capacidades avanzados</t>
  </si>
  <si>
    <t>Tengo conocimientos expertos</t>
  </si>
  <si>
    <t>Tengocapacidades expertos</t>
  </si>
  <si>
    <t>minulla ei ole tietämystä</t>
  </si>
  <si>
    <t>minulla ei ole osaamista</t>
  </si>
  <si>
    <t>tietämykseni on perustasolla</t>
  </si>
  <si>
    <t>osaamiseni on perustasolla</t>
  </si>
  <si>
    <t>tietämykseni on keskitasolla</t>
  </si>
  <si>
    <t>osaamiseni on keskitasolla</t>
  </si>
  <si>
    <t>tietämykseni on edistyneellä tasolla</t>
  </si>
  <si>
    <t>osaamiseni on edistyneellä tasolla</t>
  </si>
  <si>
    <t>tietämykseni on asiantuntijatasolla</t>
  </si>
  <si>
    <t>osaamiseni on asiantuntijatasolla</t>
  </si>
  <si>
    <t>Je ne possède aucune connaissance</t>
  </si>
  <si>
    <t>Je ne possède aucune compétence</t>
  </si>
  <si>
    <t>Je possède des connaissances de base</t>
  </si>
  <si>
    <t>Je possède des compétences de base</t>
  </si>
  <si>
    <t xml:space="preserve">Je possède des connaissances intermédiaires </t>
  </si>
  <si>
    <t xml:space="preserve">Je possède des compétences intermédiaires </t>
  </si>
  <si>
    <t>Je possède des connaissances avancées</t>
  </si>
  <si>
    <t>Je possède des compétences avancées</t>
  </si>
  <si>
    <t>Je possède des compétences spécialisées</t>
  </si>
  <si>
    <t>Je possède des connaissances spécialisées</t>
  </si>
  <si>
    <t>Nem ismerem</t>
  </si>
  <si>
    <t>nem rendelkezem kapcsolódó készségekkel</t>
  </si>
  <si>
    <t>Alapszintű ismeretekkel</t>
  </si>
  <si>
    <t>készségekkel rendelkezem</t>
  </si>
  <si>
    <t>Középszintű ismeretekkel</t>
  </si>
  <si>
    <t>Haladó ismeretekkel</t>
  </si>
  <si>
    <t>Szakértő szintű ismeretekkel</t>
  </si>
  <si>
    <t>Non dispongo di alcuna conoscenza</t>
  </si>
  <si>
    <t>Non dispongo di alcuna abilità</t>
  </si>
  <si>
    <t>Dispongo di conoscenze di base</t>
  </si>
  <si>
    <t>Dispongo di abilità di base</t>
  </si>
  <si>
    <t>Dispongo di conoscenze intermedie</t>
  </si>
  <si>
    <t xml:space="preserve">Dispongo di abilità intermedie </t>
  </si>
  <si>
    <t>Dispongo di conoscenze avanzate</t>
  </si>
  <si>
    <t>Dispongo di abilità avanzate</t>
  </si>
  <si>
    <t>Dispongo di conoscenze da esperto</t>
  </si>
  <si>
    <t>Dispongo di abilità da esperto</t>
  </si>
  <si>
    <t>žinių neturiu</t>
  </si>
  <si>
    <t>įgūdžių neturiu</t>
  </si>
  <si>
    <t>turiu pradinio lygio įgūdžių</t>
  </si>
  <si>
    <t>turiu vidutinio lygio įgūdžių</t>
  </si>
  <si>
    <t>turiu vidutinio lygio žinių</t>
  </si>
  <si>
    <t>turiu aukštesnio lygio žinių</t>
  </si>
  <si>
    <t>turiu aukštesnio lygio įgūdžių</t>
  </si>
  <si>
    <t>turiu eksperto lygio žinių</t>
  </si>
  <si>
    <t>turiu eksperto lygio įgūdžių</t>
  </si>
  <si>
    <t>Man nav zināšanu</t>
  </si>
  <si>
    <t>Man nav prasmju</t>
  </si>
  <si>
    <t>Man ir pamatzināšanas</t>
  </si>
  <si>
    <t>Man ir pamatprasmes</t>
  </si>
  <si>
    <t xml:space="preserve">Man ir vidēja līmeņa prasmes </t>
  </si>
  <si>
    <t>Man ir augstākā līmeņa zināšanas</t>
  </si>
  <si>
    <t>Man ir augstākā līmeņa prasmes</t>
  </si>
  <si>
    <t>Man ir eksperta līmeņa zināšanas</t>
  </si>
  <si>
    <t>Man ir eksperta līmeņa prasmes</t>
  </si>
  <si>
    <t>Man ir vidēja līmeņa zināšanas</t>
  </si>
  <si>
    <t>Ma għandix għarfien</t>
  </si>
  <si>
    <t>Ma għandix ħiliet</t>
  </si>
  <si>
    <t>Għandi għarfien bażiku</t>
  </si>
  <si>
    <t>Għandi ħiliet bażiċi</t>
  </si>
  <si>
    <t>Għandi għarfien intermedju</t>
  </si>
  <si>
    <t>Għandi ħiliet intermedji</t>
  </si>
  <si>
    <t>Għandi għarfien avvanzat</t>
  </si>
  <si>
    <t>Għandi ħiliet avvanzati</t>
  </si>
  <si>
    <t>Għandi għarfien espert</t>
  </si>
  <si>
    <t>Għandi ħiliet esperti</t>
  </si>
  <si>
    <t>Ik beschik niet over kennis</t>
  </si>
  <si>
    <t>ik beschik niet over vaardigheden</t>
  </si>
  <si>
    <t>Ik beschik over basiskennis</t>
  </si>
  <si>
    <t>ik beschik over basisvaardigheden</t>
  </si>
  <si>
    <t>Ik beschik over kennis op intermediair niveau</t>
  </si>
  <si>
    <t>ik beschik over vaardigheden op intermediair niveau</t>
  </si>
  <si>
    <t>ik beschik over vaardigheden op gevorderd niveau</t>
  </si>
  <si>
    <t>Ik beschik over kennis op deskundig niveau</t>
  </si>
  <si>
    <t>ik beschik over vaardigheden op deskundig niveau</t>
  </si>
  <si>
    <t>Nie posiadam wiedzy</t>
  </si>
  <si>
    <t>Nie posiadam umiejętności</t>
  </si>
  <si>
    <t>Posiadam podstawowy poziom wiedzy</t>
  </si>
  <si>
    <t>Posiadam podstawowe umiejętności</t>
  </si>
  <si>
    <t>Posiadam średnio zaawansowany poziom wiedzy</t>
  </si>
  <si>
    <t>Posiadam średnio zaawansowane umiejętności</t>
  </si>
  <si>
    <t>Posiadam zaawansowany poziom wiedzy</t>
  </si>
  <si>
    <t>Posiadam zaawansowane umiejętności</t>
  </si>
  <si>
    <t>Posiadam wiedzę ekspercką</t>
  </si>
  <si>
    <t>Posiadam umiejętności eksperckie</t>
  </si>
  <si>
    <t>Não tenho conhecimentos nenhuns</t>
  </si>
  <si>
    <t>Não tenho aptidões nenhumas</t>
  </si>
  <si>
    <t>Tenho conhecimentos básicos</t>
  </si>
  <si>
    <t>Tenho aptidões básicas</t>
  </si>
  <si>
    <t>Tenho conhecimentos intermédios</t>
  </si>
  <si>
    <t>Tenho aptidões intermédias</t>
  </si>
  <si>
    <t>Tenho aptidões avançadas</t>
  </si>
  <si>
    <t>Tenho conhecimentos avançados</t>
  </si>
  <si>
    <t>Tenho conhecimentos especializados</t>
  </si>
  <si>
    <t>Tenho aptidões especializadas</t>
  </si>
  <si>
    <t>Nimam znanja</t>
  </si>
  <si>
    <t>nimam spretnosti</t>
  </si>
  <si>
    <t>Imam osnovno znanje</t>
  </si>
  <si>
    <t>imam osnovne spretnosti</t>
  </si>
  <si>
    <t>Imam srednjo raven znanja</t>
  </si>
  <si>
    <t>imam srednjo raven spretnosti</t>
  </si>
  <si>
    <t>Imam višjo raven znanja</t>
  </si>
  <si>
    <t>imam višjo raven spretnosti</t>
  </si>
  <si>
    <t>Imam strokovno znanje</t>
  </si>
  <si>
    <t>imam strokovne spretnosti</t>
  </si>
  <si>
    <t>Nemám nijaké vedomosti</t>
  </si>
  <si>
    <t>Mám základné vedomosti</t>
  </si>
  <si>
    <t>Nemám nijaké zručnosti</t>
  </si>
  <si>
    <t>Mám stredné vedomosti</t>
  </si>
  <si>
    <t>Mám stredné zručnosti</t>
  </si>
  <si>
    <t>Mám základné zručnosti</t>
  </si>
  <si>
    <t>Mám pokročilé vedomosti</t>
  </si>
  <si>
    <t>Mám pokročilé zručnosti</t>
  </si>
  <si>
    <t>Mám expertné vedomosti</t>
  </si>
  <si>
    <t>Mám expertné zručnosti</t>
  </si>
  <si>
    <t>Jag har inga kunskaper</t>
  </si>
  <si>
    <t>jag har inga färdigheter</t>
  </si>
  <si>
    <t>Jag har grundläggande kunskaper</t>
  </si>
  <si>
    <t>jag har grundläggande färdigheter</t>
  </si>
  <si>
    <t>Jag har medelgoda kunskaper</t>
  </si>
  <si>
    <t xml:space="preserve">jag har medelgoda färdigheter </t>
  </si>
  <si>
    <t>Jag har avancerade kunskaper</t>
  </si>
  <si>
    <t>jag har avancerade färdigheter</t>
  </si>
  <si>
    <t>Jag har kunskaper på expertnivå</t>
  </si>
  <si>
    <t>jag har färdigheter på expertnivå</t>
  </si>
  <si>
    <t>Nu am cunoștințe</t>
  </si>
  <si>
    <t>Nu am aptitudini</t>
  </si>
  <si>
    <t>Am cunoștințe de bază</t>
  </si>
  <si>
    <t>Am aptitudini de bază</t>
  </si>
  <si>
    <t>Am cunoștințe intermediare</t>
  </si>
  <si>
    <t>Am aptitudini intermediare</t>
  </si>
  <si>
    <t>Am cunoștințe avansate</t>
  </si>
  <si>
    <t>Am aptitudini avansate</t>
  </si>
  <si>
    <t>Am cunoștințe de expert</t>
  </si>
  <si>
    <t>Am aptitudini de expert</t>
  </si>
  <si>
    <t>Kako koristiti ovu tablicu za prilagodbu</t>
  </si>
  <si>
    <t>Naziv</t>
  </si>
  <si>
    <t>Opis</t>
  </si>
  <si>
    <t>Osnovna razina</t>
  </si>
  <si>
    <t>Srednja razina</t>
  </si>
  <si>
    <t>Napredna razina</t>
  </si>
  <si>
    <t>Stručna razina</t>
  </si>
  <si>
    <t>Kompetencija br. 1: Planiranje nabave</t>
  </si>
  <si>
    <t>ZNANJE o planiranju javne nabave i prioritetima politike organizacije, uključujući proračunske planove, mogućnosti za provedbu i relevantne politike na nacionalnoj razini.</t>
  </si>
  <si>
    <t>U oblikovanju, razradi i provedbi planiranja nabave odražavaju se odabiri organizacije u pogledu politike u vezi s tim gdje bi i kako trebalo koristiti javnu nabavu za nabavu potrebne robe, usluga ili radova po principu vrijednost za novac, u skladu sa željenim učinkom politike. Pri planiranju trebalo bi uzeti u obzir:</t>
  </si>
  <si>
    <t>·        političke prioritete i prioritete vezane uz politiku organizacije</t>
  </si>
  <si>
    <t>·        relevantne politike na nacionalnoj razini</t>
  </si>
  <si>
    <t>·        donesene proračunske planove i raspoložive resurse</t>
  </si>
  <si>
    <t>·        je li javna nabava prava opcija za ispunjavanje utvrđenih potreba</t>
  </si>
  <si>
    <t>·        potrebu za određivanjem prioriteta i upravljanjem vremenskim rokovima</t>
  </si>
  <si>
    <t>·        moguće prilike i rizike u postupku provedbe.</t>
  </si>
  <si>
    <t>Sposobnosti:</t>
  </si>
  <si>
    <t>·        obavljanje osnovnih zadaća u planiranju javne nabave, kao što su prikupljanje i konsolidacija doprinosa iz različitih odjela, sudjelovanje u izradi plana nabave</t>
  </si>
  <si>
    <t>·        osiguravanje istraživanja i prikupljanje informacija za planiranje javne nabave u skladu s ciljevima organizacije</t>
  </si>
  <si>
    <t>·        pružanje pomoći u provedbi planiranja nabave organizacije u skladu s proračunom i vremenskim okvirom</t>
  </si>
  <si>
    <t>·        samostalna izrada plana nabave</t>
  </si>
  <si>
    <t xml:space="preserve">·        osiguravanje toga da je svakodnevni rad usklađen s usvojenim planom nabave i  prioritetima organizacije </t>
  </si>
  <si>
    <t>·        koordiniranje pripremom plana nabave organizacije te izrada preporuka za završno planiranje i vremenski okvir</t>
  </si>
  <si>
    <t>·        predviđanje mogućih prilika i izazova te smanjenje rizika u postupku provedbe</t>
  </si>
  <si>
    <t>·        praćenje provedbe plana kako bi se osigurao uspjeh politike organizacije</t>
  </si>
  <si>
    <t>·        pružanje povratnih informacija o provedbi plana nabave oblikovateljima politika</t>
  </si>
  <si>
    <t>·        određivanje vizije  javne nabave organizacije i povezanih politika</t>
  </si>
  <si>
    <t>·        definiranje plana nabave i proračuna koji su usmjereni na ishode politika organizacije i koristi koje organizacije očekuje od provedbe plana nabave</t>
  </si>
  <si>
    <t>·        djelovanje kao referentna točka za oblikovatelje politika na visokoj razini u vezi s pitanjima o javnoj nabavi, uključujući davanje povratnih informacija na političkoj razini, jačanje  uloge javne nabave kao strateškog alata za ostvarivanje ciljeva organizacije u cjelokupnoj strategiji organizacije.</t>
  </si>
  <si>
    <t>Razine kompetencija za poslove u kontroli postupaka javne nabave</t>
  </si>
  <si>
    <t xml:space="preserve">·        obavljanje osnovnih zadaća u kontroli plana nabave, kao što je utvrđivanje minimalnog sadržaja plana nabave  </t>
  </si>
  <si>
    <t>kontrola i analiza svih elemenata plana nabave, što uključujeprovjeru usklađenosti plana nabave organizacije s projektnim planom nabave te prepoznavanje rizika cjepkanja nabave s namjerom izbjegavanja primjene Zakona o javnoj nabavi ili pravila koja se primjenjuju na postupak javne nabave velike vrijednosti</t>
  </si>
  <si>
    <t>·        koordiniranje kontrolom plana nabave kod složenih slučajeva u kojima plan nabave sadrži podatke o većem broju javnih nabava koje se financiraju iz više različitih izvora financiranja</t>
  </si>
  <si>
    <t xml:space="preserve">·        djelovanje kao referentna točka za kontrole plana nabave i koordiniranje i ujednačavanje pristupa u kontroli plana nabave   </t>
  </si>
  <si>
    <t>Kompetencija br. 2: Životni ciklus nabave</t>
  </si>
  <si>
    <t>ZNANJE o životnom ciklusu nabave od razdoblja prije objave poziva na dostavu ponuda do razdoblja nakon dodjele ugovora te o načinima interakcije među različitim fazama.</t>
  </si>
  <si>
    <t xml:space="preserve">Životni ciklus javne nabave uključuje različite faze, od planiranja i razdoblja prije objave poziva na dostavu ponuda/obavijesti o nadmetanju do razdoblja nakon dodjele ugovora i upravljanja ugovorima. Svaki korak utječe na prirodu kasnijih koraka. Za izradu i provedbu pouzdanih postupaka javne nabave potrebno je razumijevanje cijelog životnog ciklusa i interakcije među koracima u nizu postupaka, kao i okolnosti da izvršenje jedne faze ima utjecaj na planiranje druge faze. To razumijevanje omogućuje predviđanje rizika i mogućnosti te tako poboljšava učinkovitost i odnos troškova i koristi. </t>
  </si>
  <si>
    <t>·        poznavanje faza životnog ciklusa te pružanje pomoći u praćenju provedbe različitih koraka u životnom ciklusu nabave, uz razumijevanje interakcija među fazama i postojećih rizika</t>
  </si>
  <si>
    <t>·        samostalna provedba različitih faza životnog ciklusa nabave, uz razumijevanje interakcija među fazama te rizika i mogućnosti koji se javljaju</t>
  </si>
  <si>
    <t>·        upravljanje provedbom svih faza u životnom ciklusu nabave, uz razumijevanje načina interakcije svake faze s ostalim fazama</t>
  </si>
  <si>
    <t>·        dosljedna primjena znanja o životnom ciklusu nabave u svrhu maksimalnog povećanja učinkovitosti te poboljšanja odnosa troškova i koristi</t>
  </si>
  <si>
    <t>·        predviđanje mogućih izazova, rizika i učinaka različitih faza u životnom ciklusu nabave</t>
  </si>
  <si>
    <t>·        vođenje drugih osoba u postupcima provedbe kako bi se iskoristile veze među fazama</t>
  </si>
  <si>
    <t>·        nadgledanje svih faza u životnom ciklusu nabave u više vrsta ugovora</t>
  </si>
  <si>
    <t>·        oblikovanje unutarnjih politika i alata za iskorištavanje veza među fazama nabave u svrhu maksimalnog povećanja učinkovitosti te poboljšanja odnosa troškova i koristi</t>
  </si>
  <si>
    <t>·        djelovanje kao referentna točka za upravljanje životnim ciklusom nabave za osobe unutar organizacije i izvan nje</t>
  </si>
  <si>
    <t>·        poznavanje faza životnog ciklusa te pružanje pomoći u kontroli različitih koraka u životnom ciklusu javne nabave, uz razumijevanje interakcija među fazama i postojećih rizika</t>
  </si>
  <si>
    <t>·        samostalna kontrola različitih faza životnog ciklusa javne nabave, uz razumijevanje interakcija među fazama te rizika i mogućnosti koji se javljaju</t>
  </si>
  <si>
    <t>·        upravljanje kontrolom svih faza u životnom ciklusu javne nabave, uz razumijevanje načina interakcije svake faze s ostalim fazama</t>
  </si>
  <si>
    <t>·        dosljedna primjena znanja o životnom ciklusu javne nabave u svrhu kontrole učinka javne nabave na  učinkovitost i na odnos troškova i koristi</t>
  </si>
  <si>
    <t>·        vođenje drugih osoba u postupcima kontrole kako bi se iskoristile veze među fazama</t>
  </si>
  <si>
    <t>·        nadgledanje kontrole svih faza u životnom ciklusu nabave u više vrsta ugovora</t>
  </si>
  <si>
    <t>·        oblikovanje unutarnjih politika i alata za kontrolu veza među fazama javne  nabave u svrhu maksimalnog povećanja učinkovitosti te poboljšanja odnosa troškova i koristi</t>
  </si>
  <si>
    <t>·        djelovanje kao referentna točka za kontrolu upravljanja životnim ciklusom javne nabave za osobe unutar organizacije i izvan nje</t>
  </si>
  <si>
    <t>Kompetencija br. 3: Zakonodavstvo iz područja javne nabave</t>
  </si>
  <si>
    <t>ZNANJE o zakonodavstvu u području javne nabave na nacionalnoj razini i razini EU-a te o povezanim područjima prava i njihovim posljedicama za javnu nabavu.</t>
  </si>
  <si>
    <t>Stručnjaci za javnu nabavu trebaju razumjeti i moći primijeniti relevantne pravne okvire na nacionalnoj razini i na razini EU-a te načela nediskriminacije, jednakog postupanja, transparentnosti, proporcionalnosti i dobrog financijskog upravljanja. To uključuje povezana područja prava i politike, primjerice:</t>
  </si>
  <si>
    <t>·        pravo tržišnog natjecanja, upravno pravo, ugovorno pravo, pravo u području okoliša, socijalno i radno pravo, obveze u pogledu pristupačnosti te prava intelektualnog vlasništva</t>
  </si>
  <si>
    <t>·        pravila EU-a o financiranju te proračunska i računovodstvena pravila</t>
  </si>
  <si>
    <t>·        pravnu zaštitu i praksu Državne komisije za kontrolu postupaka javne nabave, Visokog upravnog suda i EU suda</t>
  </si>
  <si>
    <t>·        mjere borbe protiv korupcije i prijevara</t>
  </si>
  <si>
    <t>·        sve relevantne međunarodne obveze.</t>
  </si>
  <si>
    <t>·        Znanje o zakonodavstvu ključno je i za razumijevanje i osiguravanje željenog učinka na sustav javne nabave.</t>
  </si>
  <si>
    <t>·        Poznavanje nacionalnog zakonodavstva u području javne nabave i praćenje promjena kako bi se poduprle odluke organizacije u pogledu odabira postupka i provedbe javne nabave</t>
  </si>
  <si>
    <t>·        odabir i provedba postupaka javne nabave u skladu s pravnim okvirom i najboljom praksom</t>
  </si>
  <si>
    <t xml:space="preserve">·        razumijevanje posljedica i učinaka zakonodavstva u području javne nabave na sustav javne nabave </t>
  </si>
  <si>
    <t xml:space="preserve">·        primjena praksi pravne zaštite iz odluka Državne komisije za kontrolu postupaka javne nabave i Visokog upravnog suda u provođenju postupaka nabave </t>
  </si>
  <si>
    <t>·        donošenje odluka o javnoj nabavi u skladu sa zahtjevima politike organizacije te pružanje jasnih savjeta i rješenja</t>
  </si>
  <si>
    <t>·        praktična primjena sektorskih direktiva koje utječu na javnu nabavu te smjernica/priručnika Europske komisije</t>
  </si>
  <si>
    <t xml:space="preserve">·        primjena različitih aspekata zakonodavstva u području javne nabave te drugih pravnih okvira koji utječu na javnu nabavu, uključujući praksu proizašlu iz odluka Europskog suda </t>
  </si>
  <si>
    <t>·        poduzimanje ciljanih mjera kako bi se osigurao konkretan učinak zakonodavstva u području javne nabave na sustavjavne  nabave organizacije</t>
  </si>
  <si>
    <t>·        doprinos razvoju prakse javne nabave organizacije u skladu s ključnim pitanjima i širim kontekstom politike nabave na razini organizacije</t>
  </si>
  <si>
    <t>·        Poznavanje prakse EU suda te smjernica i preporuka EU te implemetacjia pravnih shvaćanja i preporuka u konkretnim predmetima</t>
  </si>
  <si>
    <t>·        doprinos oblikovanju politike organizacije u području javne nabave</t>
  </si>
  <si>
    <t>·        djelovanje kao posrednik za razmjenu znanja o nacionalnom zakonodavstvu i zakonodavstvu EU u području javne nabave</t>
  </si>
  <si>
    <t xml:space="preserve">·        promicanje donošenja neobvezujućih i inovativnih smjernica ili zakonskih odredbi koje omogućavaju nove prilike u području javne nabave </t>
  </si>
  <si>
    <t>·        sudjelovanje u stručnim radnim skupinama za zakonodavstvo u području javne nabave</t>
  </si>
  <si>
    <t>Razine kompetencija za poslove u kontroli postupaka javne nabave:</t>
  </si>
  <si>
    <t>·        praćenje promjena u nacionalnom zakonodavstvu kako bi se poduprle odluke organizacije u pogledu kontrole javne nabave</t>
  </si>
  <si>
    <t>·        primjena kontrole postupaka javne nabave u skladu s pravnim okvirom i najboljom praksom</t>
  </si>
  <si>
    <t xml:space="preserve">·        primjena praksi pravne zaštite iz odluka Državne komisije za kontrolu postupaka javne nabave i Visokog upravnog suda u provođenju kontrole postupaka nabave </t>
  </si>
  <si>
    <t>·        donošenje odluka o usklađenosti javne nabave sa zahtjevima politike organizacije te pružanje jasnih komentara na provedene kontrole</t>
  </si>
  <si>
    <t>·        primjena različitih aspekata zakonodavstva u području javne nabave te drugih pravnih okvira koji utječu na javnu nabavu, uključujući praksu proizašlu iz odluka Europskog suda</t>
  </si>
  <si>
    <t>·        poduzimanje ciljanih mjera kako bi se osigurao konkretan učinak zakonodavstva u području javne nabave na postupke kontrole</t>
  </si>
  <si>
    <t>·        doprinos razvoju prakse kontrole javne nabave u skladu s ključnim pitanjima i širim kontekstom politike kontrole javne nabave</t>
  </si>
  <si>
    <t>·        doprinos oblikovanju politike organizacije u području kontrole javne nabave</t>
  </si>
  <si>
    <t>·        djelovanje kao posrednik za razmjenu znanja o nacionalnom zakonodavstvu i zakonodavstvu EU u području javne nabave, kao i o nalazima provedenih kontrola</t>
  </si>
  <si>
    <t>·        promicanje izrade neobvezujućih dokumenata i korištenja inovativnih alata koji pružaju nove mogućnosti u području kontrole javne nabave</t>
  </si>
  <si>
    <t>·        - sudjelovanje u stručnim radnim skupinama za provedbu kontrola u području javne nabave</t>
  </si>
  <si>
    <t xml:space="preserve">Kompetencija br. 4: E-nabava </t>
  </si>
  <si>
    <t>ZNANJE o platformama za e-nabavu i funkcijama koje se upotrebljavaju unutar organizacije, uključujući nacionalne sustave nabave  i sustave na razini EU-a, te o ostalim relevantnim informatičkim sustavima i alatima.</t>
  </si>
  <si>
    <t>E-nabava podupire životni ciklus nabave, od objave poziva na dostavu ponuda/obavijesti o nadmetanju do konačnog plaćanja. Ona smanjuje administrativno opterećenje, poboljšava učinkovitost te povećava transparentnost i odgovornost postupaka javne nabave. Ključni alati uključuju:</t>
  </si>
  <si>
    <t>·        alate za fazu pripreme, npr. TED, Elektronički oglasnik javne nabave RH (EOJN RH) i ostale nacionalne platforme za nabavu, e-obavijesti, standardiziranu dokumentaciju o nabavi i predloške</t>
  </si>
  <si>
    <t>·        alate za fazu podnošenja ponuda, npr. e-dostavu ponuda, europsku jedinstvenu dokumentaciju o nabavi, e-Certis</t>
  </si>
  <si>
    <t>·        alate za fazu nadmetanja, npr. e-kataloge, platforme za elektroničku javnu nabavu, dinamičke sustave nabave, sustave dražbi i e-račun</t>
  </si>
  <si>
    <t>·        ostale informatičke alate za pravnu zaštitu (poput e-žalbe), transparentnost podataka te za suzbijanje prijevara i korupcije, kao što su poslovni registri i registri ugovora o javnoj nabavi.</t>
  </si>
  <si>
    <t>·        za digitalnu transformaciju javne nabave potreban je stalan proaktivan pristup kako bi se iskoristili najbolji raspoloživi alati. Potrebno je i stalno usavršavanje.</t>
  </si>
  <si>
    <t>·        obavljanje osnovnih radnji upotrebom raspoloživih sustava i alata za javnu nabavu, kao što je učitavanje podataka</t>
  </si>
  <si>
    <t>·        poznavanje rada u EOJN RH na osnovnoj razini, što obuhvaća unos otvorenog postupka javne nabave, unos plana nabave te vođenje registra ugovora</t>
  </si>
  <si>
    <t>·        prikupljanje i centralizacija potrebnih predožaka za pripremu i provedbu jednostavne nabave</t>
  </si>
  <si>
    <t xml:space="preserve">·        upotreba raspoloživih sustava i alata za provođenje  postupaka javne nabave </t>
  </si>
  <si>
    <t xml:space="preserve">·        poznavanje i provedba svih postupaka u EOJN RH (uključujući  dinamički sustav, e-dražbu, e-katalog) </t>
  </si>
  <si>
    <t>·        upotreba relevantnih sustava i alata za javnu nabavu u svrhu osiguravanja transparentnosti postupka javne nabave</t>
  </si>
  <si>
    <t>·        upotreba raspoloživih podataka iz sustava radi procjene rizika u pogledu praksi dobavljača koje su u suprotnosti s tržišnim natjecanjem (kao što je dogovaranje)</t>
  </si>
  <si>
    <t>·        upotreba velikog niza sustava i alata za javnu nabavu</t>
  </si>
  <si>
    <t>·        analiza podataka o javnoj nabavi u svrhu praćenja proračuna i predviđanja nadolazećih javnih nabava</t>
  </si>
  <si>
    <t>·        utvrđivanje nedostataka u načinu na koji organizacija upotrebljava sustave i alate te davanje prijedloga za poboljšanje</t>
  </si>
  <si>
    <t>·        osiguravanje primjerenog pristupa i osposobljavanja za sve korisnike te djelovanje kao posrednik za upravljanje promjenama tijekom uvođenja novog sustava ili alata</t>
  </si>
  <si>
    <t>·        promicanje sustava i alata za javnu nabavu te poticanje kulture profesionalizacije unutar organizacije</t>
  </si>
  <si>
    <t>·        upotreba podataka o javnoj nabavi radi utvrđivanja kretanja u javnoj nabavi i poboljšanja postupaka javne nabave u organizaciji</t>
  </si>
  <si>
    <t>·        doprinos uvođenju i/ili razvoju novih sustava i alata za javnu nabavu ili poboljšanju postojećih te zalaganje za uvođenje najnovijih raspoloživih sustava i alata na političkoj razini</t>
  </si>
  <si>
    <t>·        poznavanje rada svih alata e-nabave i postojećih predložaka nacionalne platforme za e-nabavu</t>
  </si>
  <si>
    <t>·        obavljanje osnovnih radnji kontrole javne nabave korištenjem raspoloživih sustava i alata za javnu nabavu, kao što je kontrola unesenih podataka</t>
  </si>
  <si>
    <t xml:space="preserve">·        upotreba raspoloživih elektroničkih sustava i alata za podupiranje postupaka kontrole javne nabave </t>
  </si>
  <si>
    <t>·        kontrola predložaka dokumenata u nacionalnoj platformi za e-nabavu, planova javne nabave i registara ugovora o javnoj nabavi</t>
  </si>
  <si>
    <t>·        upotreba relevantnih sustava i alata za e-nabavu u svrhu kontrole transparentnosti postupka javne nabave</t>
  </si>
  <si>
    <t xml:space="preserve">·        upotreba elektroničkih sustava i alata na nacionalnoj i europskoj razini za kontrolu javne nabave </t>
  </si>
  <si>
    <t>·        osiguravanje primjerenog pristupa i osposobljavanja za sve djelatnike te djelovanje kao posrednik za informiranje i obučavanje o promjenama tijekom uvođenja novih alata ili novih funkcionalnosti postojećih elektroničkih sustava</t>
  </si>
  <si>
    <t>·        promicanje korištenja sustava i alata za e-nabavu u provođenju kontrola te poticanje kulture profesionalizacije unutar organizacije</t>
  </si>
  <si>
    <t>·        sudjelovanje u stručnim skupinama usmjerenima na razvoj i poticanje uvođenja elektroničkih sustava i alata za javnu nabavu na nacionalnoj i međunarodnoj razini koji osiguravaju transparentnosti u provedbi postupaka, a time i jednostavnije kontrole</t>
  </si>
  <si>
    <t>Kompetencija br. 5: Održiva javna nabava</t>
  </si>
  <si>
    <t>ZNANJE o ciljevima održivosti organizacije (okolišnim i društvenim) i povezanim nacionalnim politikama te dostupnim alatima, standardima i metodama za njihovo uključivanje u postupak javne nabave.</t>
  </si>
  <si>
    <t>Održivom javnom nabavom strateški ciljevi javne politike uključuju se u postupke javne nabave kao što su zelena javna nabava, društveno odgovorna javna nabava te osiguravanje istinskog tržišnog natjecanja i sudjelovanja malih i srednjih poduzetnika. Ona doprinosi smanjenju utjecaja javne nabave na okoliš, ostvarivanju društvenih ciljeva i poboljšanju odnosa troškova i koristi za organizaciju i za cijelo društvo.</t>
  </si>
  <si>
    <t>Održivi ciljevi mogu se provesti na mnogo načina:</t>
  </si>
  <si>
    <t>·        kao ostali kriteriji za isključenje, kojima se zahtijeva da ugovaratelji i podugovaratelji ostvare određenu minimalnu razinu usklađenosti s pravom u području okoliša i socijalnim pravom</t>
  </si>
  <si>
    <t xml:space="preserve">·        kao uvjeti sposobnosti, kojima se provjerava je li ponuditelj kvalificiran za ostvarenje okolišnih i društvenih ciljeva; </t>
  </si>
  <si>
    <t>·        kao tehničke specifikacije, koje uključuju društvena razmatranja i razmatranja o okolišu, kao što su zahtjevi povezani s oznakom ili održivi proizvodni postupci</t>
  </si>
  <si>
    <t>·        kao kriteriji za odabir ponude, kao što su izračun troška životnog vijeka  i upotreba okolišnih ili socijalnih kriterija za odabir ponude</t>
  </si>
  <si>
    <t>·        kao odredbe o izvršenju ugovora radi praćenja i provedbe visokih standarda održivosti</t>
  </si>
  <si>
    <t>·        kao zakonodavstvo specifično za određeni sektor za koji su, na primjer, potrebni minimalni standardi energetske učinkovitosti te horizontalna pravila, poput obveza u pogledu pristupačnosti</t>
  </si>
  <si>
    <t>·        kao zeleni ili socijalni akcijski planovi na razini države članice u kojima se opisuju mjere potpore ili određuju ciljevi.</t>
  </si>
  <si>
    <t>·        razumijevanje opsega i koristi održive javne nabave za ostvarivanje ciljeva održivosti organizacije</t>
  </si>
  <si>
    <t>·        razumijevanje kako se provode različiti aspekti održive javne nabave i poznavanje resursa dostupnih za njihovu provedbu; podupiranje provedbe pristupa održive javne nabave unutar organizacije</t>
  </si>
  <si>
    <t>·        prikupljanje podataka radi praćenja uspješnosti projekata za održivu javnu nabavu</t>
  </si>
  <si>
    <t>·        razumijevanje osnovnih pojmova održive javne nabave</t>
  </si>
  <si>
    <t>·        provedba aspekata održive javne nabave u tehničkim specifikacijama, uvjetima sposobnosti i kriterijima za odabir ponude, ugovornim odredbama i ključnim pokazateljima uspješnosti</t>
  </si>
  <si>
    <t>·        korištenje nacionalnih i EU smjernica održive javne nabave i primjera dobrih praksi zemalja članica EU u provedbi postupaka javne nabave</t>
  </si>
  <si>
    <t>·        upotreba alata i metoda za održivu javnu nabavu, kao što su standardi i oznake</t>
  </si>
  <si>
    <t>·        provedba istraživanja, analize i aktivnosti umrežavanja kojima se podupiru odluke o održivoj javnoj nabavi</t>
  </si>
  <si>
    <t>·        praćenje učinka na održivost i izvršavanje projekta, uključujući obveze koje su preuzeli ugovaratelji i podugovaratelji</t>
  </si>
  <si>
    <t>·        provedba strategije održive javne nabave organizacije u smislu ciljeva, prioriteta i vremenskih okvira kako bi se ostvarili održivi ciljevi organizacije</t>
  </si>
  <si>
    <t>·        donošenje odluka o uključivanju aspekata održive javne nabave u, primjerice, tehničke specifikacije, uvjete sposobnosti i kriterije za odabir ponude, ugovorne odredbe i ključne pokazatelje uspješnosti</t>
  </si>
  <si>
    <t>·        promicanje i poticanje upotrebe alata i tehnika za održivu javnu nabavu, kao što su standardi, metode izračuna troška životnog vijeka i oznake</t>
  </si>
  <si>
    <t>·        uz pomoć dobavljača pregledavanje ponude proizvoda i usluga dostupnih na tržištu te izrada poslovnog modela za održivu javnu nabavu na temelju izračuna troškova životnog vijeka i socijalnog učinka</t>
  </si>
  <si>
    <t>·        stupanje u kontakt s dionicima koji potiču razvoj tržišta i mogućnosti za održivu javnu nabavu</t>
  </si>
  <si>
    <t>·        osiguravanje sustava za praćenje učinka ugovora na održivost, uključujući obveze koje su preuzeli ugovaratelji i podugovaratelji</t>
  </si>
  <si>
    <t>·        ovladavanje konceptima i primjenom aspekata održive javne nabave i određivanje prioriteta na temelju učinka, važnosti za proračun i utjecaja na tržište</t>
  </si>
  <si>
    <t>·        osiguravanje političke potpore i promicanje strategije i prioriteta održive javne nabave organizacije</t>
  </si>
  <si>
    <t>·        oblikovanje strategije održive javne nabave organizacije određivanjem jasnog opsega, ciljeva, prioriteta i vremenskog okvira te osiguravanje njezine djelotvorne provedbe</t>
  </si>
  <si>
    <t>·        uključivanje dobre prakse u području održive javne nabave u vlastitu organizaciju i u slične organizacije</t>
  </si>
  <si>
    <t>·        zagovaranje razvoja i široke upotrebe održive javne nabave unutar organizacije i izvan nje, sudjelovanje u stručnim skupinama i mrežama te uspostava partnerstava s drugim javnim tijelima i dionicima (npr. civilnim društvom i nevladinim organizacijama) radi promicanja i poboljšanja provedbe održive javne nabave</t>
  </si>
  <si>
    <t xml:space="preserve">·        razumijevanje osnovnih pojmova održive javne nabave te pravila, metoda i alata (kao što su standardi, metode izračuna troška životnog vijeka i oznake) za pripremu održive javne nabave </t>
  </si>
  <si>
    <t xml:space="preserve">·        kontrola aspekata održive javne nabave u tehničkim specifikacijama, uvjetima sposobnosti, kriterijima za odabir ponude te ugovornim odredbama </t>
  </si>
  <si>
    <t>·        kontrola okolnosti i obrazloženja primjenjenih alata i metoda za održivu javnu nabavu</t>
  </si>
  <si>
    <t xml:space="preserve">·        kontrola primjene nacionalnih i EU smjernica održive javne nabave i </t>
  </si>
  <si>
    <t>·        doprinos oblikovanju politike organizacije u području kontrole održive javne nabave organizacije u smislu alata, metoda i praksi koji su usklađeni s primjenjivim nacionalnim i EU pravilima</t>
  </si>
  <si>
    <t>·        sudjelovanje u stručnim skupinama i mrežama te uspostava suradnje s drugim organizacijama i dionicima radi promicanja i poboljšanja kvalitete kontrole održive javne nabave</t>
  </si>
  <si>
    <t>Kompetencija br. 6: Javna nabava u području inovacija</t>
  </si>
  <si>
    <t>ZNANJE o inovacijskim ciljevima organizacije i povezanim nacionalnim politikama te o dostupnim alatima i metodama za njihovo uključivanje u postupak javne nabave.</t>
  </si>
  <si>
    <t>Javna nabava u području inovacija odnosi se na javnu nabavu koja uključuje:</t>
  </si>
  <si>
    <t>·        nabavu inovativnog procesa (npr. nabava usluga istraživanja i razvoja) ili</t>
  </si>
  <si>
    <t>·        nabavu ishoda inovacije (npr. kupnja inovativnih rješenja).</t>
  </si>
  <si>
    <t>·        Javna nabava u području inovacija pomaže u modernizaciji javnih usluga, uz istodobno stvaranje mogućnosti za razvoj novih tržišta na kojima poduzeća mogu poslovati. Izradom strategije za javnu nabavu u području inovacija koja je usmjerena na budućnost i razmatranjem drukčijih rješenja za javnu nabavu, naručitelji mogu poticati inovacije iz perspektive potražnje kako bi ispunili kratkoročne te srednje i dugoročne potrebe. Dobro osmišljena strategija za javnu nabavu u području inovacija smanjit će rizik od slabih ili nepostojećih rezultata kupljenih inovacija, i to postupnim pristupom koji kreće od osmišljavanja rješenja i izrade prototipova do razrade i ispitivanja proizvoda.</t>
  </si>
  <si>
    <t>·        razumijevanje toga zašto i kako se provode aspekti javne nabave u području inovacija te kako oni mogu dodati vrijednost postupku javne nabave organizacije</t>
  </si>
  <si>
    <t>·        obavljanje osnovnih zadaća za provedbu javne nabave u području inovacija upotrebom raspoloživih alata (npr. predložaka dokumenata)</t>
  </si>
  <si>
    <t>·        prikupljanje podataka za praćenje rashoda i učinka javne nabave inovacija</t>
  </si>
  <si>
    <t>·        izrada poslovnog modela za pokretanje javne nabave u području inovacija (uključujući analizu troškova i koristi)</t>
  </si>
  <si>
    <t>·        razumijevanje kako se provode aspekti javne nabave u području inovacija, uključujući ključne nove tehnologije, te kako oni mogu dodati vrijednost ciljevima organizacije</t>
  </si>
  <si>
    <t>·        analiza tržišta kako bi se procijenio raskorak između potrebe za javnom nabavom i trenutačnog razvoja događaja na tržištu, analize i aktivnosti umrežavanja kojima se podupiru inovativna rješenja za javnu nabavu</t>
  </si>
  <si>
    <t>·        određivanje parametara za postupak javne nabave (npr. pomoću zahtjeva utemeljenih na funkcionalnosti ili uspješnosti umjesto preskriptivnih zahtjeva, analize upotrebe varijanti, uvjeta sposobnosti i kriterija za odabir ponude koji su pogodni za inovacije, standarda, certifikata, oznaka kvalitete, ključnih pokazatelja uspješnosti i uvjeta u vezi s pravima intelektualnog vlasništva) kako bi inovativna rješenja mogla konkurirati uspostavljenim rješenjima</t>
  </si>
  <si>
    <t>·        praćenje učinka inovacija i uspješnosti projekta</t>
  </si>
  <si>
    <t>·        provedba strategije organizacije za javnu nabavu u području inovacija koja je usklađena s ciljevima organizacije</t>
  </si>
  <si>
    <t>·        donošenje odluka o ključnim pokazateljima uspješnosti koje treba uključiti u specifikacije za dostavljanje ponuda i ugovore</t>
  </si>
  <si>
    <t>·        osiguravanje sustava za praćenje rashoda za javnu nabavu inovacija i ostvarenih učinaka</t>
  </si>
  <si>
    <t>·        dobar pregled proizvoda i usluga dostupnih na tržištu putem interakcije s dobavljačima i skupinama dionika koji se bave inovacijama</t>
  </si>
  <si>
    <t>·        promicanje i poticanje upotrebe alata i metoda za javnu nabavu u području inovacija na nacionalnoj razini</t>
  </si>
  <si>
    <t>·        ovladavanje konceptima i primjenom javne nabave u području inovacija i određivanje prioriteta na temelju učinka inovacija, važnosti za proračun i mogućeg utjecaja na tržište</t>
  </si>
  <si>
    <t>·        oblikovanje i provedba strategije organizacije za javnu nabavu u području inovacija koja je usmjerena na budućnost i koja se temelji na mogućnostima sa snažnim učinkom (npr. informacijske i komunikacijske tehnologije te ključne razvojne tehnologije) te na učincima koji su ostvareni u dovršenim postupcima javne nabave u području inovacija</t>
  </si>
  <si>
    <t>·        poticanje organizacije i drugih subjekata da uvedu dobru praksu u skladu s modernizacijom javnog sektora i sektorskim akcijskim planovima za nove tehnologije na nacionalnoj razini i na razini EU-a</t>
  </si>
  <si>
    <t>·        zagovaranje razvoja i široke upotrebe javne nabave u području inovacija unutar organizacije i izvan nje, sudjelovanje u ključnim događanjima povezanima s javnom nabavom u području inovacija, stručnim skupinama i mrežama radi promicanja i poboljšanja provedbe javne nabave u području inovacija</t>
  </si>
  <si>
    <t>·        uspostava strateških sporazuma i struktura suradnje s drugim naručiteljima, čime se omogućuje redovita koordinacija ili zajednička javna nabava</t>
  </si>
  <si>
    <t xml:space="preserve">·        razumijevanje osnovnih pojmova inovativne javne nabave te postupaka, pravila, metoda i alata za pripremu inovativne nabave </t>
  </si>
  <si>
    <t xml:space="preserve">·        kontrola aspekata inovativne javne nabave u tehničkim specifikacijama, uvjetima sposobnosti, kriterijima za odabir ponude te ugovornim odredbama </t>
  </si>
  <si>
    <t>·        kontrola okolnosti i obrazloženja primjenjenih postupaka, alata i metoda za inovativnu javnu nabavu</t>
  </si>
  <si>
    <t xml:space="preserve">·        kontrola primjene nacionalnih i EU smjernica inovativne javne nabave </t>
  </si>
  <si>
    <t>·        doprinos oblikovanju politike organizacije u području kontrole inovativne javne nabave organizacije u smislu postupaka, alata, metoda i praksi koji su usklađeni s primjenjivim nacionalnim i EU pravilima</t>
  </si>
  <si>
    <t>·        sudjelovanje u stručnim skupinama i mrežama te uspostava suradnje s drugim organizacijama i dionicima radi promicanja i poboljšanja kvalitete kontrole inovativne javne nabave</t>
  </si>
  <si>
    <t>Kompetencija br. 7: Poznavanje specifičnosti kategorije robe, usluga i radova</t>
  </si>
  <si>
    <t>ZNANJE o obilježjima i posebnostima koje se odnose na jednu ili više kategorija robe, usluga ili radova, uključujući dobavljače, tehničke parametre i tržišne uvjete.</t>
  </si>
  <si>
    <t>Poznavanje specifičnosti kategorije robe, usluga i radova od presudne je važnosti za postupak javne nabave. Potrebno je dobro razumjeti značajke kategorije robe, usluga ili radova koji se nabavljaju, među ostalim i uključivanjem stručnjaka i dionika (profesionalaca i krajnjih korisnika). Strategija javne nabave i dokumenti moraju se prilagoditi kako bi se ispunila utvrđena potreba i povećala vrijednost za novac.</t>
  </si>
  <si>
    <t>·        provedba istraživanja i pružanje relevantnih informacija o kategoriji robe, usluga ili radova radi donošenja odluka o nabavi</t>
  </si>
  <si>
    <t>·        provjera jesu li na kategoriju robe, usluga ili radova primjenjivi određeni pravni i regulatorni zahtjevi (npr. osiguravanje najmanje razine zaliha robe u zdravstvenim ustanovama, zahtjevi u pogledu prijevoza i skladištenja opasnih materijala)</t>
  </si>
  <si>
    <t>·        doprinos definiranju tehničkih zahtjeva za proizvod pri pripremi tehničkih specifikacija</t>
  </si>
  <si>
    <t>·        doprinos pri definiranju necjenovnih kriterija za odabir ponude</t>
  </si>
  <si>
    <t xml:space="preserve">·        doprinos pri definiranju uvjeta koji će osigurati veću vrijednost za novac </t>
  </si>
  <si>
    <t>·        organiziranje ili kategorizacija planirane potrošnje u skladu s tržišnim kretanjima, uzimajući u obzir kvalitetu, uslugu, rizike i trošak </t>
  </si>
  <si>
    <t>·        praćenje tržišnih kretanja specifičnih kategorija roba,usluga ili radova radi utvrđivanja stvarnih tržišnih cijena i optimalnih tehničkih karakteristika sastavnih dijelova (komponenti i podkomponenti) predmeta nabave</t>
  </si>
  <si>
    <t>·         </t>
  </si>
  <si>
    <t>·        djelovanje kao referentna točka za stručnjake za javnu nabavu i korisnike na razini organizacije, pa i na nacionalnoj razini</t>
  </si>
  <si>
    <t>·        oblikovanje politike organizacije ili nacionalne politike za javnu nabavu ili upotrebu robe, usluga ili radova u određenoj kategoriji</t>
  </si>
  <si>
    <t>·        izrada ciljanih tematskih smjernica i širenje najbolje prakse koju su primijenile slične organizacije</t>
  </si>
  <si>
    <t>·        provedba kontrole i analiza relevantnih informacija o kategoriji robe, usluga ili radova radi donošenja odluka o kontroli provedene javne nabave</t>
  </si>
  <si>
    <t xml:space="preserve">·        kontrola jesu li na kategoriju robe, usluga ili radova ispravno primijenjeni određeni pravni i regulatorni zahtjevi prilikom definiranja uvjeta sposobnosti i kriterija za odabir ponude </t>
  </si>
  <si>
    <t xml:space="preserve">·        kontrola definiranih tehničkih zahtjeva za predmet nabave u tehničkim specifikacijama </t>
  </si>
  <si>
    <t xml:space="preserve">·        nadzor i objedinjavanje nalaza kontrole specifičnih kategorija nabave u odnosu na ispravnu primjenu zahtjeva u tehničkim specifikacijama predmeta nabave te davanje uputa i preporuka o načinu postupanja u provedbi kontrola </t>
  </si>
  <si>
    <t>·        djelovanje kao referentna točka za stručnjake za javnu nabavu za područje kontrola specifičnih kategorija javne nabave</t>
  </si>
  <si>
    <t>·        oblikovanje prakse organizacije za provedbu kontrola za javnu nabavu ili upotrebu robe, usluga ili radova u određenoj kategoriji</t>
  </si>
  <si>
    <t>·        izrada ciljanih tematskih smjernica za specifične kategorije robe/radova/ usluga u svrhuširenja najbolje prakse na temelju provedenih kontrola javne nabav</t>
  </si>
  <si>
    <t>Kompetencija br. 8: Razvoj i održavanje odnosa s dobavljačima</t>
  </si>
  <si>
    <t>ZNANJE o strategijama i procesima za razvoj odnosa s dobavljačima i upravljanje tim odnosima u skladu s načelima javne nabave.</t>
  </si>
  <si>
    <t>Razvoj i održavanje odnosa s dobavljačima uključuje uspostavu i održavanje djelotvornih odnosa s trenutačnim i mogućim budućim dobavljačima. Neophodno je za osiguravanje uspješnog izvršavanja trenutačnih ugovora i budućih poziva na dostavu ponuda. Osim toga, bolje razumijevanje dobavljača može osobama zaposlenim na poslovima javne nabave pomoći u razvoju pouzdanijih, etičnih, odgovornih i gospodarski povoljnijih lanaca opskrbe putem otvorenih komunikacijskih kanala s dobavljačima, pogotovo malim i srednjim poduzetnicima. Pružanje informacija, smjernica i potpore dobavljačima učinkoviti su načini za ostvarivanje tih ciljeva. Pritom se mora osigurati usklađenost te komunikacije s gospodarskim subjektima u fazi nadmetanja s načelima javne nabave (tj. nediskriminacijom, transparentnosti i jednakim postupanjem) i etičkim standardima.</t>
  </si>
  <si>
    <t>·        odgovaranje na jednostavne upite dobavljača</t>
  </si>
  <si>
    <t>·        podupiranje rada drugih osoba zaposlenih na poslovima javne nabave na sastancima i u drugim oblicima komunikacije s dobavljačima</t>
  </si>
  <si>
    <t>·        izravna interakcija s dobavljačima o manje složenim ugovorima</t>
  </si>
  <si>
    <t>·        praćenje uspješnosti dobavljača, utvrđivanje trendova i poduzimanje primjerenih mjera za osiguravanje urednog izvršenja ugovora</t>
  </si>
  <si>
    <t>·        razvoj dobrih radnih odnosa s dobavljačima, koji se temelje na povjerenju, predanosti, integritetu i poznavanju međusobnih obveza</t>
  </si>
  <si>
    <t>·        održavanje strukturiranih i strateških odnosa s dobavljačima i potencijalnim dobavljačima, koji se temelje na povjerenju, predanosti, integritetu i poznavanju međusobnih obveza</t>
  </si>
  <si>
    <t>·        pružanje podrške dobavljačima u svim aktivnostima koje zahtijevaju angažman naručitelja kao preduvjet za učinkovito izvršenje ugovora</t>
  </si>
  <si>
    <t>·        analiza trendova među dobavljačima i donošenje zaključaka o mogućnostima za poboljšanje odnosa s dobavljačima</t>
  </si>
  <si>
    <t>·        rješavanje sporova s dobavljačima</t>
  </si>
  <si>
    <t>·        prepoznavanje i promicanje korištenja etičnih i gospodarski povoljnijih lanaca opskrbe</t>
  </si>
  <si>
    <t>·        održavanje odnosa sa strateškim dobavljačima na visokoj razini</t>
  </si>
  <si>
    <t>·        istraživanje mogućnosti za povećanje dodane vrijednosti u projektima od strateškog značaja</t>
  </si>
  <si>
    <t>·        definiranje tema i oblikovanje sadržaja potpore dobavljačima u učinkovitom izvršavanju ugovora</t>
  </si>
  <si>
    <t>·        oblikovanje i iskorištavanje etičnih i gospodarski povoljnijih lanaca opskrbe</t>
  </si>
  <si>
    <t>Kompetencija br. 9: Pregovaranje tijekom faza javne nabave i izvršenja ugovora</t>
  </si>
  <si>
    <t>ZNANJE o strategijama pregovaranja tijekom faza javne nabave i izvršenja ugovora, u skladu s načelima javne nabave.</t>
  </si>
  <si>
    <t>Pregovori se mogu koristiti kako bi se osigurali i unaprijedili interesi organizacije u postizanju najbolje vrijednosti za novac. Njihov je cilj postići uzajamni dogovor:</t>
  </si>
  <si>
    <t xml:space="preserve">·        između naručitelja i ponuditelja/natjecatelja  o načinu poboljšanja podnesenih ponuda (kako bi se ispunili uvjeti navedeni u dokumentaciji o nabavi ili tehničkim specifikacijama) ili o načinu određivanja tehničkih specifikacija kada ih naručitelj ne može definirati s dovoljnom preciznošću i sl. </t>
  </si>
  <si>
    <t xml:space="preserve">·        između naručitelja i izvršitelja ugovora o optimalnom načinu izvršenja ugovora. </t>
  </si>
  <si>
    <t>·        U pregovorima se moraju poštovati pravila primjenjiva na postupak javne nabave te opća načela javne nabave (tj. nediskriminacija, transparentnost, proporcionalnost i jednako postupanje) te etički standardi i standardi integriteta.</t>
  </si>
  <si>
    <t>·        obavljanje osnovnih zadaća povezanih s postupkom pregovaranja</t>
  </si>
  <si>
    <t>·        podupiranje postupka pregovaranja prikupljanjem podataka i informacija te evidentiranjem i analiziranjem podataka</t>
  </si>
  <si>
    <t>·        prikupljanje mišljenja, podataka i informacija, među ostalim od unutarnjih stručnjaka, radi pomaganja u pripremi strategija pregovaranja</t>
  </si>
  <si>
    <t>·        prisutnost i aktivno sudjelovanje na pregovaračkim sastancima</t>
  </si>
  <si>
    <t>·        vođenje pregovora i rješavanje jednostavnih pitanja u slučaju rutinskih projekata koji nisu vrlo složeni</t>
  </si>
  <si>
    <t>·        pružanje potpore u pregovorima u slučaju složenijih projekata</t>
  </si>
  <si>
    <t>·        priprema strategija pregovaranja i razrada pregovaračkih stajališta na temelju istraživanja i analize te doprinosa dionika unutar organizacije</t>
  </si>
  <si>
    <t>·        sudjelovanje u pregovorima i rješavanje složenih pitanja koja se javljaju za različite vrste javne nabave i ugovora</t>
  </si>
  <si>
    <t>·        vođenje većine pregovora u slučaju složenih projekata (u smislu rizika, tehničkih detalja i/ili postupovnih aspekata)</t>
  </si>
  <si>
    <t>·        vođenje složenih operativnih i strateških pregovora za širok raspon vrsta ugovora, pitanja i dionika</t>
  </si>
  <si>
    <t>·        vođenje složenih pregovora za vrlo složenu, vrlo rizičnu i politički osjetljivu javnu nabavu</t>
  </si>
  <si>
    <t>·        postizanje najbolje troškovne vrijednosti za novac i odabir najboljeg rješenja u smislu doprinosa ostvarenju ciljeva politike</t>
  </si>
  <si>
    <t xml:space="preserve">·        kontrola pripremljene dokumentacije koja prati postupak pregovaranja </t>
  </si>
  <si>
    <t>·        potpora u kontroli okolnosti i obrazloženja primjene postupka pregovaranja u različitim fazama postupka javne nabave</t>
  </si>
  <si>
    <t>·        samostalna kontrola okolnosti i tijeka pregovora  u različitim fazama postupka javne nabave te provjera poštivanja načela javne nabave tijekom provedenih pregovora</t>
  </si>
  <si>
    <t>·        kontrola prikupljenih mišljenja, podataka i informacija, među ostalim od unutarnjih stručnjaka, radi kontrole opravdanosti primijenjenih strategija pregovaranja</t>
  </si>
  <si>
    <t>·        sudjelovanje u  kontroli složenih pitanja koja se javljaju kod pregovora za različite vrste javne nabave i ugovora</t>
  </si>
  <si>
    <t>·        nadzor nad kontrolom provedenih pregovora u slučaju složenih projekata (u smislu rizika, tehničkih detalja i/ili postupovnih aspekata).</t>
  </si>
  <si>
    <t xml:space="preserve">·        definiranje strategije kontrole organizacije za širok raspon vrsta ugovora i za različite faze i vrste postupka javne nabave </t>
  </si>
  <si>
    <t>·        kontrola najsloženijih pregovora za vrlo složenu, rizičnu i/ili politički osjetljivu javnu nabavu</t>
  </si>
  <si>
    <t>Kompetencija br. 10: Procjena potreba</t>
  </si>
  <si>
    <t>ZNANJE o metodama i alatima za procjenu potreba radi utvrđivanja osnovnih potreba organizacije i krajnjih korisnika s obzirom na predmet nabave.</t>
  </si>
  <si>
    <t>Procjena potreba je postupak utvrđivanja potreba (uključujući moguće učinke u smislu troškovne učinkovitosti ili utjecaja na okoliš) u vezi s predmetom nabave primjenom različitih sredstava koja uključuju:</t>
  </si>
  <si>
    <t>·        povezivanje s unutarnjim i vanjskim dionicima, unutar same organizacije ili s trećim stranama, kako bi se utvrdile njihove potrebe</t>
  </si>
  <si>
    <t>·        prenošenje utvrđenih potreba u planiranje javne nabave robe i usluga ili u skladu s proračunskim planovima organizacije</t>
  </si>
  <si>
    <t>·        razmatranje objedinjavanja potreba povezanih s istim predmetom.</t>
  </si>
  <si>
    <t>·        U okviru postupka procjene potreba potrebno je utvrditi koje je količine i u kojem periodu potrebno nabaviti te koji su očekivani troškovi javne nabave.</t>
  </si>
  <si>
    <t>·        strukturirano prikupljanje relevantnih informacija iz više izvora (npr. upotrebom predložaka)</t>
  </si>
  <si>
    <t>·        interakcija s unutarnjim i vanjskim dionicima kako bi se razumjele organizacijske potrebe</t>
  </si>
  <si>
    <t>·        izrada prve procjene potreba</t>
  </si>
  <si>
    <t>·        interakcija s unutarnjim i vanjskim dionicima kako bi se razumio raspon trenutačnih i predvidljivih potreba</t>
  </si>
  <si>
    <t>·        izrada predložaka za prikupljanje relevantnih informacija o potrebama</t>
  </si>
  <si>
    <t>·        analiza i tumačenje prikupljenih podataka te donošenje zaključaka pri utvrđivanju mogućih potreba</t>
  </si>
  <si>
    <t>·        utvrđivanje sličnih slučajeva i predlaganje objedinjavanja potreba da bi se ostvarile uštede</t>
  </si>
  <si>
    <t>·        autonomno djelovanje u utvrđivanju potrebe za standardnim postupcima javne nabave i njihovoj provedbi</t>
  </si>
  <si>
    <t>·        upravljanje cijelim postupkom analize potreba i tumačenja podataka</t>
  </si>
  <si>
    <t>·        uključivanje osoba sa stručnim tehničkim znanjem, po potrebi, u slučaju složenih postupaka javne nabave</t>
  </si>
  <si>
    <t>·        povezivanje s kolegama radi akumuliranja naprednog tehnološkog znanja za izradu tehničkih specifikacija</t>
  </si>
  <si>
    <t>·        predlaganje alternativnih mogućnosti i rješenja kojima će se bolje odgovoriti na osnovne potrebe i prioritete te davanje preporuka</t>
  </si>
  <si>
    <t>·        uvođenje rješenja i strategija koji pomažu u predviđanju i stvaranju inovativnih načina ostvarivanja unutarnjih i vanjskih potreba (npr. objedinjavanje potreba)</t>
  </si>
  <si>
    <t>·        uvjerljiva komunikacija s unutarnjim i vanjskim dionicima o preporučenom pristupu</t>
  </si>
  <si>
    <t>·        nadgledanje cijelog postupka procjene potreba, pri čemu treba imati sposobnost uočavanja prilika za povećanje troškovne učinkovitosti i učinka na ciljeve politike u cijeloj organizaciji</t>
  </si>
  <si>
    <t>·        savjetovanje o mogućim razlikama između troškova ulaganja i trenutačnih rashoda za određeni proračun</t>
  </si>
  <si>
    <t>·        utjecanje na ključne dionike kako bi se provela šira strategija javne nabave organizacije, uključujući utvrđivanje sinergija među organizacijama</t>
  </si>
  <si>
    <t>·        pokretanje i preispitivanje strategije za utvrđivanje potreba organizacije te stvaranje kulture uspješnosti i inovacija</t>
  </si>
  <si>
    <t>Kompetencija br. 11: Analiza i uključivanje tržišta</t>
  </si>
  <si>
    <t>ZNANJE o metodama i alatima za analizu tržišta i angažman na tržištu koji se mogu upotrebljavati za razumijevanje značajki tržišta dobavljača te tržišnih uvjeta i kretanja u svrhu definiranja strategije nabave.</t>
  </si>
  <si>
    <t>Analiza tržišta pruža sveobuhvatan uvid u to koji se radovi, roba i usluge mogu ili ne mogu nabaviti na tržištu i pod kojim uvjetima. Uključuje prikupljanje informacija o ključnim pokretačima tržišta (npr. političkim, okolišnim, tehnološkim, društvenim) i o mogućim ponuditeljima. Te se informacije mogu upotrijebiti za definiranje strategije nabave (npr. podjela u grupe), referentnih cijena te uvjeta sposobnosti i kriterija za odabir ponuda kako bi se bolje promicali ciljevi organizacije.</t>
  </si>
  <si>
    <t>Uključivanje tržišta je postupak savjetovanja koji pomaže u utvrđivanju mogućih ponuditelja i rješenja, utvrđivanju raskoraka između potrebe koja se javnom nabavom treba ispuniti i onoga što tržište može ponuditi ili u obavještavanju tržišta o nadolazećoj javnoj nabavi. Mogu se upotrebljavati različite metode angažmana na tržištu, kao što su upitnici, tehnički dijalog, dani otvorenih vrata i razmjena izravne e- pošte s dobavljačima, pod uvjetom da se provode u skladu s načelima javne nabave (tj. nediskriminacijom, transparentnosti i jednakim postupanjem) te etičkim standardima i standardima privatnosti, povjerljivosti i integriteta kako bi se osiguralo istinsko tržišno natjecanje.</t>
  </si>
  <si>
    <t>·        primjena načela transparentnosti, nediskriminacije i jednakog postupanja te etičkih standarda i standarda privatnosti, povjerljivosti i integriteta na aktivnosti provjere tržišta</t>
  </si>
  <si>
    <t>·        prikupljanje informacija iz dostupnih izvora, npr. prethodno provedenih postupaka, bez interakcije s dobavljačima, kako bi se poduprla procjena tržišta u pogledu jednostavnih zahtjeva za javnu nabavu</t>
  </si>
  <si>
    <t>·        priprema popratne dokumentacije o provedenoj analizi tržišta</t>
  </si>
  <si>
    <t>·        primjena načela nediskriminacije, transparentnosti i jednakog postupanja te etičkih standarda i standarda integriteta na aktivnosti provjere tržišta</t>
  </si>
  <si>
    <t>·        analiza i tumačenje istraživanja tržišta kako bi se procijenili troškovi i predvidjeli proračuni organizacije</t>
  </si>
  <si>
    <t>·        procjena mogućeg učinka na javnu nabavu određenih tržišnih čimbenika upotrebom odgovarajućih alata</t>
  </si>
  <si>
    <t>·        online interakcija s dobavljačima (telefon, mail, platforme i sl.)</t>
  </si>
  <si>
    <t>·        preispitivanje analize tržišta i osiguravanje njezine cjelovitosti;</t>
  </si>
  <si>
    <t>·        provedba istraživanja tržišta o složenim organizacijskim potrebama u skladu s načelima javne nabave</t>
  </si>
  <si>
    <t>·        utvrđivanje tržišnih prilika i predlaganje mjera za smanjenje potencijalno utvrđenih rizika</t>
  </si>
  <si>
    <t>·        uspostava postupaka kojima se odgovarajućem broju dobavljača omogućuje sudjelovanje u provjeri tržišta i postupcima natjecateljskog dijaloga</t>
  </si>
  <si>
    <t>·        osiguravanje strategija javne nabave koje su osmišljene tako da odražavaju utvrđene tržišne uvjete, ciljeve politika i mogućnosti</t>
  </si>
  <si>
    <t>·        utvrđivanje rizika za istinsko tržišno natjecanje u slučaju ograničene tržišne ponude zbog broja aktivnih dobavljača ili prirode usluge ili opskrbe.</t>
  </si>
  <si>
    <t>·        interakcija s dobavljačima kroz radne skupine ili sastanke</t>
  </si>
  <si>
    <t>·        iskorištavanje tržišnih uvjeta i mogućnosti za usklađivanje strategije javne nabave s novim tržišnim kretanjima i oblikovanje te strategije tako da se njome najbolje ispunjavaju ciljevi politike organizacije</t>
  </si>
  <si>
    <t>·        savjetovanje o najboljim metodama angažmana na tržištu i predlaganje načina za smanjenje povezanih rizika</t>
  </si>
  <si>
    <t>·        nadgledanje postupka analize tržišta i donošenje odgovarajućih odluka na temelju procjene</t>
  </si>
  <si>
    <t>·        predviđanje budućih kretanja i mogućih rizika u lancu opskrbe - promicanje kulture ispunjavanja i nadmašivanja unutarnjih potreba te povećanja troškovne učinkovitosti na razini organizacije</t>
  </si>
  <si>
    <t xml:space="preserve">·        kontrola primjene načela transparentnosti, nediskriminacije i jednakog postupanja te etičkih standarda i standarda povjerljivosti i integriteta u aktivnostima provjere tržišta </t>
  </si>
  <si>
    <t>·        kontrola primjene odredbi ZJN, pripadajućih pravilnika i načela nediskriminacije, transparentnosti i jednakog postupanja te etičkih standarda i standarda integriteta na aktivnosti provjere tržišta</t>
  </si>
  <si>
    <t>·        kontrola dokumentacije o provedenoj analizi tržišta</t>
  </si>
  <si>
    <t>·        pružanje informacija o najčešćim pogreškama u provedbi aktivnosti analize tržišta</t>
  </si>
  <si>
    <t>·        kontrola provedbe istraživanja tržišta o složenim organizacijskim potrebama u skladu s načelima javne nabave</t>
  </si>
  <si>
    <t>·        provjera postupaka kojima se odgovarajućem broju dobavljača omogućuje sudjelovanje u provjeri tržišta i postupcima natjecateljskog dijaloga</t>
  </si>
  <si>
    <t>·        kontrola utvrđivanja rizika za istinsko tržišno natjecanje u slučaju ograničene tržišne ponude zbog broja aktivnih dobavljača ili prirode usluge ili opskrbe</t>
  </si>
  <si>
    <t xml:space="preserve">·        nadgledanje postupka kontrole analize tržišta i donošenje odgovarajućih odluka koje doprinose ujednačavanju prakse u postupanju </t>
  </si>
  <si>
    <t>Kompetencija br. 12: Strategija javne nabave  </t>
  </si>
  <si>
    <t>ZNANJE o rasponu dostupnih strategija javne nabave i njihovih sastavnica (npr. u smislu odabira vrste postupka, značajki postupka, vrste ugovora) kako bi se ostvarili ciljevi organizacije.</t>
  </si>
  <si>
    <t>Osmišljavanje strategije javne nabave je namjerna upotreba različitih elemenata u životnom ciklusu nabave kako bi se uzeli u obzir i iskoristili uvjeti predmeta nabave te definirao najprimjereniji i najučinkovitiji postupak u svrhu ostvarenja ciljeva organizacije i osiguravanja istinskog tržišnog natjecanja. Uključuje utvrđivanje najprimjerenijih mogućnosti u pogledu:</t>
  </si>
  <si>
    <t>·        vrsta postupaka javne nabave</t>
  </si>
  <si>
    <t>·        odabira samostalne ili zajedničke javne nabave</t>
  </si>
  <si>
    <t>·        značajki postupka, kao što su opseg, trajanje i podjela na grupe</t>
  </si>
  <si>
    <t>·        metoda i instrumenata za elektroničku dostavu ponuda (elektroničke dražbe i katalozi te dinamički sustavi nabave)</t>
  </si>
  <si>
    <t>·        vrsta ugovora (npr. ugovor ili okvirni sporazum) i odredaba o izvršenju ugovora.</t>
  </si>
  <si>
    <t>·        razumijevanje najčešće korištenih postupaka javne nabave, metoda za elektroničku dostavu ponuda i vrsta ugovora</t>
  </si>
  <si>
    <t>·        podupiranje postupka istraživanja vrsta javne nabave, metoda i instrumenata za strategiju javne nabave</t>
  </si>
  <si>
    <t>·        pružanje podataka radi potpore postupku odlučivanja o strategiji javne nabave, npr. sažimanje informacija i izvještavanje o informacijama prikupljenima o opcijama javne nabave</t>
  </si>
  <si>
    <t xml:space="preserve">·        razumijevanje različitih koraka u definiranju strategije javne nabave </t>
  </si>
  <si>
    <t>·        prikupljanje informacija potrebnih za donošenje odluka i preporuka o strategiji javne nabave koje se temelje na podacima</t>
  </si>
  <si>
    <t>·        djelotvorna upotreba cijelog niza postupaka javne nabave, metoda za elektroničku dostavu ponuda, vrsta ugovora i, po potrebi, odredaba o izvršenju ugovora radi osiguravanja najbolje vrijednosti na novac</t>
  </si>
  <si>
    <t>·        davanje prijedloga za upotrebu različitih postupaka i metoda javne nabave kako bi se osmislila strategija javne nabave</t>
  </si>
  <si>
    <t>·        nadgledanje postupka istraživanja i analize tržišta te donošenje konačne odluke o najprimjerenijem postupku javne nabave</t>
  </si>
  <si>
    <t>·        osiguravanje dostupnosti odgovarajućih resursa za postupak istraživanja i analize</t>
  </si>
  <si>
    <t>·        upotreba rezultata analize tržišta, procjena rizika i poduzimanje mjera za smanjenje rizika u vezi s ponašanjem dobavljača u suprotnosti s tržišnim natjecanjem, a povezano s različitim opcijama</t>
  </si>
  <si>
    <t>·        odlučivanje o oblikovanju strategije javne nabave upotrebom cijelog raspona postupaka i metoda javne nabave</t>
  </si>
  <si>
    <t>·        analiza i primjena nalaza analize tržišta i angažmana na tržištu radi kreiranja strategije javne nabave organizacije</t>
  </si>
  <si>
    <t>·        definiranje ključnih koraka u provedbi strategije organizacije, osoba zaduženih za njenu učinkovitu provedbu, vremenskog okvira za njeno izvršenje i očekivanih rezultata</t>
  </si>
  <si>
    <t>·        pružanje stručnih savjeta praktičarima o postupku pripreme strategije nabave te promicanje upotrebe slabije zastupljenih postupaka javne nabave radi postizanja veće učinkovitosti u korištenju javnih sredstava</t>
  </si>
  <si>
    <t>Kompetencija br. 13: Tehničke specifikacije</t>
  </si>
  <si>
    <t>ZNANJE o izradi tehničkih specifikacija koje potencijalnim ponuditeljima omogućuju podnošenje ponude kojima se izravno uzima u obzir osnovna potreba organizacije.</t>
  </si>
  <si>
    <t>Izrada tehničkih specifikacija uključuje preoblikovanje nalaza procjene potreba i analize tržišta u konkretne specifikacije i kriterije koji se mogu koristiti za ocjenu ponuda i dodjelu ugovora. To uključuje određivanje ciljeva i minimalnih zahtjeva u vezi s predmetom nabave, koji nisu previše preskriptivni, da bi se izbjeglo nepotrebno ograničavanje tržišnog natjecanja. Za omogućavanje inovacija i stalnog napretka ključno je osigurati da su tehničke specifikacije usmjerene na ishode i otporne na promjene u budućnosti. Naručitelji bi već pri izradi tehničkih specifikacija trebali definirati kriterije za isključenje, uvjete sposobnosti te kriterije za odabir ponuda koje će upotrebljavati kako bi utvrdili ekonomski najpovoljniju ponudu (ENP). Tehničke specifikacije mogu sadržavati i upućivanja na standarde i oznake kako bi se osiguralo zajedničko razumijevanje, transparentnost i jednako postupanje.</t>
  </si>
  <si>
    <t>·        doprinos pripremi jasnih tehničkih specifikacija</t>
  </si>
  <si>
    <t>·        prilagodba standardiziranih ili prethodno korištenih specifikacija za dostavljanje ponuda trenutačnim potrebama.</t>
  </si>
  <si>
    <t>·        prikupljanje informacija i analiza tehničkog sadržaja radi potpore razvoju specifikacija</t>
  </si>
  <si>
    <t xml:space="preserve">·        - davanje prijedloga za definiranje minimalnih tehničkih specifikacija te za upotrebu tehničkih specifikacija kao kriterija za odabir ponude za rutinske postupke javne nabave, uključujući primjereno ponderiranje, kako bi se osigurala najbolja ravnoteža između cijene i kvalitete </t>
  </si>
  <si>
    <t>·        - osiguravanje usklađenosti tehničkih specifikacija s načelima javne nabave, horizontalnim obvezama kao što je pristupačnost te relevantnim pravnim zahtjevima specifičnima za sektor</t>
  </si>
  <si>
    <t>·        upućivanje na standarde i oznake kako bi se poboljšalo razumijevanje dokumentacije o nabavi među naručiteljima i dobavljačima</t>
  </si>
  <si>
    <t>·        suradnja sa stručnjacima radi razumijevanja tehnoloških smjernica kojima će se poduprijeti izrada tehničkih specifikacija za postupke javne nabave u području inovacija</t>
  </si>
  <si>
    <t>·        korištenje dostupnih nacionalnih i međunarodnih platformi koje doprinose pripremi tehničkih specifikacija poput Europskog registra proizvoda za označivanje energetske učinkovitosti</t>
  </si>
  <si>
    <t>·        izrada specifikacija koje odražavaju razvoj tržišta i koje su prilagođene promjenjivim potrebama organizacije</t>
  </si>
  <si>
    <t>·        povezivanje s odgovarajućim kolegama i službama radi akumuliranja stručnog znanja za izradu tehničkih specifikacija</t>
  </si>
  <si>
    <t>·        definiranje minimalnih tehničkih specifikacija i tehničkih specifikacija kao kriterija za odabir kako bi se ostvarila najbolja vrijednost za novac, uz razumijevanje posljedica na tržište i pravnih zahtjeva, kao i radi moguće upotrebe standarda i oznaka</t>
  </si>
  <si>
    <t>·        pružanje smjernica za izradu tehničkih specifikacija članovima tima</t>
  </si>
  <si>
    <t>·        razumijevanje i uključivanje tehnoloških smjernica pri izradi tehničkih specifikacija</t>
  </si>
  <si>
    <t>·        savjetovanje, kontrola ili vođenje pripreme vrlo složenih specifikacija</t>
  </si>
  <si>
    <t>·        poticanje razvoja inovativnih specifikacija usmjerenih na budućnost u okviru suradnje s relevantnim stručnjacima u užem području djelatnosti i drugim stručnjacima, uključujući upotrebu funkcionalnih zahtjeva</t>
  </si>
  <si>
    <t>·        preispitivanje tehničkih specifikacija za složenu javnu nabavu od strateškog značaja</t>
  </si>
  <si>
    <t xml:space="preserve">·        doprinos kontroli tehničkih specifikacija u obliku usporedbe traženih i ponuđenih tehničkih specifikacija </t>
  </si>
  <si>
    <t xml:space="preserve">·        prepoznavanje neopravdanih upućivanja u tehničkim specifikacijama i upućivanja koja nužno moraju biti popraćena izrazom „ili jednakovrijedno“ </t>
  </si>
  <si>
    <t>·        prepoznavanje tehničkih specifikacija i kriterija odabira definiranih u obliku tehničkih specifikacija koji se odnose na inovativnu javnu nabavu i održivu javnu nabavu</t>
  </si>
  <si>
    <t>·        prikupljanje relevantnih informacija i analiza tehničkog sadržaja radi kontrole specifikacija</t>
  </si>
  <si>
    <t xml:space="preserve">·        samostalna i cjelovita kontrola tehničkih specifikacija u obliku usporedbe traženih i ponuđenih tehničkih specifikacija </t>
  </si>
  <si>
    <t>·        kontrola kriterija za odabir propisanih u obliku tehničkih specifikacija te njihovog utjecaja na tržište i odabir ponude</t>
  </si>
  <si>
    <t xml:space="preserve">·        provjera usklađenosti tehničkih specifikacija s načelima javne nabave, horizontalnim obvezama te relevantnim pravnim zahtjevima specifičnima za predmet nabave </t>
  </si>
  <si>
    <t xml:space="preserve">·        kontrola opravdanosti i ispravnosti upućivanja na standarde, oznake ili marke/izvore </t>
  </si>
  <si>
    <t xml:space="preserve">·        razumijevanje tehnoloških smjernica kojima će se poduprijeti izrada tehničkih specifikacija za postupke javne nabave u području inovacija i održive javne nabave </t>
  </si>
  <si>
    <t>·        samostalna kontrola složenih tehničkih specifikacija radi provjere opravdanosti svih traženja u tehničkim specifikacijama kako bi se osiguralo poštivanje načela javne nabave, poglavito načela tržišnog natjecanja i radi provjere ispunjenja zahtjeva iz tehničkih specifikacija u dostavljenim ponudama</t>
  </si>
  <si>
    <t>·        kontrola opravdanosti i primjenjivosti odabranih kriterija za odabir ponuda propisanih u obliku naprednih tehničkih karakteristika i njihova zadovoljenja u dostavljenim ponudama</t>
  </si>
  <si>
    <t>·        dijeljenje znanja i pružanje smjernica za kontrolu tehničkih specifikacija članovima tima</t>
  </si>
  <si>
    <t>·        razumijevanje i uključivanje tehnoloških smjernica pri kontroli tehničkih specifikacija.</t>
  </si>
  <si>
    <t>·        savjetovanje ili nadzor kontrole vrlo složenih specifikacija</t>
  </si>
  <si>
    <t xml:space="preserve">·        razvoj smjernica za kontrolu specifikacija, uključujući specifikacija usmjerenih na inovativnu i održivu javnu nabavu </t>
  </si>
  <si>
    <t xml:space="preserve">·        kontrola tehničkih specifikacija za složenu javnu nabavu od strateškog značaja </t>
  </si>
  <si>
    <t xml:space="preserve">·         nadzor kontrole i davanje preporuka za kontrolu </t>
  </si>
  <si>
    <t>Kompetencija br. 14: Dokumentacija o nabavi</t>
  </si>
  <si>
    <t>ZNANJE o sadržaju dokumentacije o nabavi, uključujući kriterije za isključenje, uvjete sposobnosti  te kriterije za odabir ponude koji čine temelj za odluku o dodjeli ugovora, kako bi se uspješno proveo postupak javne nabave.</t>
  </si>
  <si>
    <t>Da bi se pokrenuo postupak javne nabave, mora se pripremiti dokumentacija o nabavi i poslati obavijest o nadmetanju te se moraju odrediti kriteriji za isključenje, uvjeti sposobnosti te kriteriji za odabir ponude koji čine temelj za donošenje odluke o odabiru ili poništenju. U dokumentaciji o nabavi (uz tehničke specifikacije) objašnjavaju se administrativni zahtjevi postupka, određuje se procijenjena vrijednost javne nabave i utvrđuju se uvjeti u skladu s kojima se ponude trebaju podnijeti i ocijeniti te dodijeliti ugovor.  Minimalan sadržaj dokumentacije o nabavi propisan je Pravilnikom o dokumentaciji o nabavi te ponudi u postupcima javne nabave, odnosno internim pravilnikom naručitelja u postupcima jednostavnih nabava</t>
  </si>
  <si>
    <t>·        sudjelovanje u pripremi dokumentacije o nabavi (kao što su upute ponuditeljima, prilozi koje treba ispuniti i nacrti ugovora) na temelju smjernica i predložaka</t>
  </si>
  <si>
    <t>·        osiguravanje kvalitete postupka pripreme dokumentacije o nabavi primjenom prave metodologije i standarda.</t>
  </si>
  <si>
    <t xml:space="preserve">·        samostalna izrada dokumentacije za postupke jednostavne nabave </t>
  </si>
  <si>
    <t>·        izrada dokumentacije o nabavi u skladu s politikom organizacije te propisima EU-a i nacionalnim propisima</t>
  </si>
  <si>
    <t>·        objava obavijesti o nadmetanju i dokumentacije o nabavi te odgovaranje na pitanja gospodarskih subjekata o zahtjevima u pogledu dokumentacije o nabavi</t>
  </si>
  <si>
    <t>·        sastavljanje standardnih i nestandardnih uvjeta ugovora u suradnji s pravnim savjetnicima</t>
  </si>
  <si>
    <t>·        provjera usklađenosti i potpunosti pripremljene dokumentacije o nabavi</t>
  </si>
  <si>
    <t>·        koncipiranje i dovršavanje pripreme dokumentacije o nabavi kojom se uzimaju u obzir ciljevi politike i pomaže povećati vrijednost za novac</t>
  </si>
  <si>
    <t>·        predviđanje i suzbijanje rizika povezanih s financijskim i pravnim aspektima predmetne dokumentacije</t>
  </si>
  <si>
    <t>·        odobravanje završne dokumentacije i drugih odluka o upravljanju povezanih s postupkom</t>
  </si>
  <si>
    <t xml:space="preserve">·      doprinos politici organizacije u pogledu dokumentacije o nabavi i djelovanje kao referentna točka za preispitivanje usklađenosti i verifikaciju dokumentacije </t>
  </si>
  <si>
    <t>·        osmišljavanje i provedba transparentne i primjerene strategije za organizaciju u vezi s dokumentacijom o nabavi koja je potpuno usklađena s pravnim ograničenjima i mogućnostima</t>
  </si>
  <si>
    <t>·        sudjelovanje u kontroli sadržaja obavijesti o nadmetanju i dokumentacije o nabavi na temelju smjernica organizacije i predložaka</t>
  </si>
  <si>
    <t>·        kontrola minimalnog    sadržaja dokumentacije o nabavi u postupcima jednostavnih nabava</t>
  </si>
  <si>
    <t>·        provjera usklađenosti i potpunosti pripremljene dokumentacije o nabavi i njenih priloga</t>
  </si>
  <si>
    <t>·        kontrola dokumentacije o nabavi i njenih izmjena u skladu s utvrđenom praksom organizacije te nacionalnim zakonodavstvom i propisima EU</t>
  </si>
  <si>
    <t>·        kontrola obavijesti o nadmetanju i dokumentacije o nabavi te pravodobnosti stavljanja na raspolaganje odgovora na pitanja gospodarskih subjekata o zahtjevima iz dokumentacije o nabavi</t>
  </si>
  <si>
    <t xml:space="preserve">·        kontrola standardnih i nestandardnih uvjeta ugovora i provjera njihove usklađenosti s odredbama dokumentacije o nabavi </t>
  </si>
  <si>
    <t xml:space="preserve">·        samostalna kontrola složenih i/ili opsežnih dokumentacija o nabavi te pripadajućih obavijesti o nadmetanju, poglavito onih koji zahtijevaju izmjene dokumentacije </t>
  </si>
  <si>
    <t xml:space="preserve">·        analiza i kontrola opravdanosti i zakonitosti propisivanja uvjeta sposobnosti i njihove usklađenosti s načelima javne nabave </t>
  </si>
  <si>
    <t>·        dijeljenje znanja i pružanje smjernica za učinkovitu kontrolu dokumentacije o nabavi</t>
  </si>
  <si>
    <t>·        savjetovanje ili nadzor kontrole dokumentacije o nabavi u nabavama od strateškog značaja</t>
  </si>
  <si>
    <t xml:space="preserve">·      doprinos kreiranju politike organizacije u pogledu kontrole dokumentacije o nabavi i djelovanje kao referentna točka za utvrđivanje pristupa u provedbi kontrole </t>
  </si>
  <si>
    <t xml:space="preserve">·        osmišljavanje i provedba transparentne i primjerene strategije za organizaciju u vezi s kontrolama dokumentacija o nabavi koja osigurava usklađen pristup svih stručnjaka za javnu nabavu koji provode kontrole </t>
  </si>
  <si>
    <t>Kompetencija br. 15: Pregled I ocjena ponuda</t>
  </si>
  <si>
    <t>ZNANJE o primjerenom postupku pregleda i ocjene ovisno o vrsti postupaka javne nabave, uključujući ulogu i odgovornosti članova stručnog povjerenstva, kako bi se osiguralo da se sve ponude ocijene objektivno i transparentno u skladu s unaprijed definiranim kriterijima.</t>
  </si>
  <si>
    <t>Postupkom pregleda i ocjene ponuda mora se osigurati objektivna i pravno usklađena procjena, u kojoj se primjenjuju kriteriji za isključenje, uvjeti sposobnosti te kriteriji za odabir ponuda definirani u dokumentaciji o nabavi, u svrhu utvrđivanja ekonomski najpovoljnije ponude (ENP). Sastav stručnog povjerenstvo za javnu nabavu trebali bi činiti iskusni stručnjaci/voditelji koji dobro poznaju svoje uloge, odgovornosti i postupovne obveze, uz podršku odgovarajućih tehničkih stručnjaka u predmetnom području, što uključuje i procjenu standarda i oznaka. Vođenjem zapisnika o pregledu i ocjeni ponuda potrebno je osigurati dokaze i razloge za odabir ponude.</t>
  </si>
  <si>
    <t>·        podupiranje postupka ocjenjivanja, među ostalim, pripremom dokumentacije za stručno povjerenstvo za javnu nabavu</t>
  </si>
  <si>
    <t xml:space="preserve">·        upravljanje dokumentacijom postupka javne nabave, uključujući zaprimanje ponuda i arhiviranje </t>
  </si>
  <si>
    <t>·        sudjelovanje u pregledu i ocjeni ponuda i vođenje zapisnika.</t>
  </si>
  <si>
    <t>·        pregled i ocjena ponuda u postupcima jednostavne nabave u skladu s općim aktom o jednostavnoj nabavi i/ili odredbama Poziva na dostavu ponuda</t>
  </si>
  <si>
    <t>·        provedba postupka pregleda i ocjene ponuda prema utvrđenim kriterijima unutar dokumentacije o nabavi i davanje preporuka kojima se potiče donošenje odluke o odabiru/poništenju</t>
  </si>
  <si>
    <t>·        sudjelovanje kao člana stručnog povjerenstvu za javnu nabavu u pregledu i ocjeni ponuda u manje složenim javnim nabavama</t>
  </si>
  <si>
    <t>·        uočavanje mogućih slučajeva ponašanja koja su u suprotnosti s načelom tržišnog natjecanja te imaju obilježja koruptivnih ponašanja, kao što je dogovaranje među dobavljačima</t>
  </si>
  <si>
    <t>·        pripremanje i pružanje povratnih informacija ponuditeljima kroz primjenjive kanale komunikacije, ovisno o vrsti postupka javne nabave</t>
  </si>
  <si>
    <t>·        evidentiranje postupka pregleda i ocjene ponuda vođenjem zapisnika o pregledu i ocjeni ponuda kako bi se osigurali pravilno izvještavanje i revizorski trag</t>
  </si>
  <si>
    <t>·        predsjedanje stručnim povjerenstvom za javnu nabavu za većinu vrsta postupaka</t>
  </si>
  <si>
    <t>·        osiguravanje dosljedne, transparentne i pravilne provedbe postupka pregleda i ocjene ponuda</t>
  </si>
  <si>
    <t>·        osiguravanje primjerenog broja članova stručnog povjerenstva te vođenje računa o tome da članovi imaju primjerene vještine i znanja te da nisu u sukobu interesa</t>
  </si>
  <si>
    <t>·        objava odluka stručnog povjerenstva na EOJN-u ili priopćavanje odluka stručnog povjerenstva dionicima korištenjem primjenjivih kanala komunikacije, ovisno o vrsti postupka nabave   </t>
  </si>
  <si>
    <t>·        savjetovanje u  rješavanju složenih slučajeva u kojima je ponude teško ocijeniti ili u kojima se javlja sukob interesa</t>
  </si>
  <si>
    <t>·        predlaganje uključivanja relevantnih stručnjaka za članove stručnog povjerenstva za javnu nabavu u slučajevima složenih predmeta nabave</t>
  </si>
  <si>
    <t>·        sudjelovanje u kontroli postupka pregleda i ocjene ponuda i kontroli postupka imenovanja stručnog povjerenstva za javnu nabavu</t>
  </si>
  <si>
    <t>·        sudjelovanje u kontroli cjelokupne dokumentacije postupka javne nabave, među ostalim zapisnika o pregledu i ocjeni ponuda, donesenih odluka, sklopljenog ugovora i td.</t>
  </si>
  <si>
    <t>·        kontrola postupka pregleda i ocjene ponuda prema utvrđenim kriterijima unutar dokumentacije o nabavi i utvrđivanje zakonitosti donošenja odluke o odabiru/poništenju</t>
  </si>
  <si>
    <t>·        kontrola postupka imenovanja sastava stručnog povjerenstva za javnu nabavu radi utvrđivanja izbjegavanja sukoba interesa</t>
  </si>
  <si>
    <t>·        uočavanje mogućih slučajeva postupanja prilikom pregleda i ocjene ponuda koja su u suprotnosti s načelima javne nabave te imaju obilježja koruptivnih ponašanja, kao što je pogodovanje određenom ponuditelju</t>
  </si>
  <si>
    <t>·        samostalna kontrola složenih i/ili opsežnih postupaka pregleda i ocjene ponuda, uključujući sastav stručnog povjerenstva za javnu nabavu</t>
  </si>
  <si>
    <t>·        osiguravanje dosljednosti i transparentnosti u kontroli postupka pregleda i ocjene ponuda</t>
  </si>
  <si>
    <t>·        savjetovanje ili nadzor u složenim i/ili opsežnim postupcima pregleda i ocjene ponuda ili u postupcima u kojima se javlja sukob interesa</t>
  </si>
  <si>
    <t xml:space="preserve">·        predlaganje uključivanja relevantnih stručnjaka u kontrolu pregleda i ocjene ponuda u slučaju javnih nabava koje imaju jako složene ili jako stručne predmete nabave </t>
  </si>
  <si>
    <t>Kompetencija br. 16: Upravljanje ugovorima</t>
  </si>
  <si>
    <t>ZNANJE o načelima upravljanja ugovorima kako bi se osigurala pravilna isporuka u skladu sa svim pravnim zahtjevima i tehničkim specifikacijama te razmatranjima u pogledu logistike i upravljanja inventarom.</t>
  </si>
  <si>
    <t>Upravljanje ugovorima uključuje vođenje računa o tome da se predmet nabave isporuči u skladu s uvjetima iz tehničkih specifikacija i ugovora. To uključuje aspekte povezane s upravljanjem, rizikom, uspješnosti (i ključnim pokazateljima uspješnosti), pravilima o izmjenama ugovora i financijskim upravljanjem ugovorima.</t>
  </si>
  <si>
    <t>U slučaju ugovora ojavnoj nabavi upravljanje ugovorom obuhvaća i logistiku i upravljanje inventarom. To znači da se mora osigurati pravodobna isporuka robe koja ispunjava standarde kvalitete, a održavanje dostupnosti zaliha mora se provoditi dosljedno da osigura vrijednost za novac.</t>
  </si>
  <si>
    <t>·        prikupljanje podataka za praćenje provedbe ugovora</t>
  </si>
  <si>
    <t>·        ažuriranje i održavanje baza podataka o ugovorima i registara ugovora</t>
  </si>
  <si>
    <t>·        podupiranje funkcija izvršavanja ugovora u skladu s opsegom, kvalitetom, rokovima i proračunom</t>
  </si>
  <si>
    <t>·        izvještavanje o ključnim točkama i ishodima ugovora</t>
  </si>
  <si>
    <t>·        podupiranje upravljanja inventarom i obavještavanje kad se pojave problemi u vezi s logistikom ili inventarom.</t>
  </si>
  <si>
    <t xml:space="preserve">·        Unos podataka u EOJN RH koji se odnose na registar ugovora i izmjene. </t>
  </si>
  <si>
    <t>·        definiranje i provedba plana upravljanja ugovorima</t>
  </si>
  <si>
    <t>·        praćenje izvršavanja ugovora s obzirom na unaprijed utvrđene ključne pokazatelje uspješnosti i odredbe dokumentacije o nabavi</t>
  </si>
  <si>
    <t>·        provedba redovnih procjena rizika za ugovore o javnoj nabavi</t>
  </si>
  <si>
    <t>·        primjena uvjeta ugovora u različitim okolnostima</t>
  </si>
  <si>
    <t>·        savjetovanje o izmjenama ugovora</t>
  </si>
  <si>
    <t>·        priprema obrazloženja za raskid ugovora</t>
  </si>
  <si>
    <t>·        primjena korektivnih mjera u slučaju odstupanja od uvjeta ugovora</t>
  </si>
  <si>
    <t>·        primjena iskustva iz prve ruke u vezi s logistikom i sposobnost upravljanja inventarom.</t>
  </si>
  <si>
    <t>·        upravljanje portfeljem ugovora za javnu nabavu robe, radova i usluga</t>
  </si>
  <si>
    <t>·        predviđanje provedbe ugovora već tijekom faze prije dodjele ugovora kako bi se smanjile buduće izmjene ugovora</t>
  </si>
  <si>
    <t>·        prilagođavanje praksi upravljanja u teškim situacijama</t>
  </si>
  <si>
    <t>·        odlučivanje o raskidu ugovora</t>
  </si>
  <si>
    <t>·        razumijevanje svih aspekata povezanih s ugovornim pravom i strategijama upravljanja ugovorima te savjetovanje o njima</t>
  </si>
  <si>
    <t>·        prilagođavanje logistike i upravljanja inventarom za isporuku složene robe.</t>
  </si>
  <si>
    <t>·        nadgledanje upravljanja složenim ugovorima i savjetovanje o rješavanju problema u vezi s ugovorima s posebnim izazovima</t>
  </si>
  <si>
    <t>·        oblikovanje politike upravljanja ugovorima na razini organizacije ili na nacionalnoj razini</t>
  </si>
  <si>
    <t>·        osiguravanje sveukupne usklađenosti s nacionalnom politikom ili pravnim zahtjevima u smislu logistike i upravljanja inventarom</t>
  </si>
  <si>
    <t>·        učinkovito i djelotvorno vođenje logistike i inventara, koje je u skladu s politikom organizacije.</t>
  </si>
  <si>
    <t>·        potpora u provedbi kontrole usklađenosti sadržaja ugovora s odredbama dokumentacije o nabavi i odabranom ponudom</t>
  </si>
  <si>
    <t xml:space="preserve">·        potpora u kontroli usklađenosti sadržaja popratne dokumentacije koja se veže uz izvršenje ugovora (jamstva vezana uz provedbu ugovora, zapisnici o primopredaji i s l.) s odredbama ugovora </t>
  </si>
  <si>
    <t>·        samostalna kontrola usklađenosti sadržaja ugovora s odredbama dokumentacije o nabavi i odabranom ponudom</t>
  </si>
  <si>
    <t>·        samostalna kontrola usklađenosti sadržaja popratne dokumentacije koja se veže uz izvršenje ugovora (jamstva vezana uz provedbu ugovora, zapisnici o primopredaji i sl.) s odredbama ugovora</t>
  </si>
  <si>
    <t>·         samostalna kontrola sadržaja ugovora s obzirom na rokove izvršenja, način i rokove plaćanja i ostale odredbe ugovora</t>
  </si>
  <si>
    <t>·        kontrola sadržaja objava vezanih uz izmjene ugovora</t>
  </si>
  <si>
    <t>·        kontrola okolnosti i  obrazloženja za izmjene i/ili raskid ugovora i njihove usklađenosti sa zakonodavnim okvirom</t>
  </si>
  <si>
    <t>·        razumijevanje i kontrola svih aspekata provedbe ugovora povezanih s ugovornim pravom</t>
  </si>
  <si>
    <t xml:space="preserve">·        kontrola okolnosti i  obrazloženja za izmjene i/ili raskid ugovora i njihove usklađenosti sa zakonodavnim okvirom kod složenih ugovora (ugovori velike vrijednosti i složene strukture -kompleksni radovi ili usluge s velikim brojem stručnjaka) ili ugovora od strateškog značaja </t>
  </si>
  <si>
    <t>·        nadzor i osiguravanje ujednačene prakse u provedbi kontrole ugovora na razini organizacije</t>
  </si>
  <si>
    <t>·        doprinos oblikovanju politike kontrole ugovora na razini organizacije ili na nacionalnoj razini</t>
  </si>
  <si>
    <t>Kompetencija br. 17: Provjera računa i plaćanje</t>
  </si>
  <si>
    <t>ZNANJE o načelima provjere računa i okviru financijske kontrole kojima se osigurava da su relevantna roba, usluge ili radovi isporučeni u skladu s uvjetima ugovora i svim primjenjivim financijskim i računovodstvenim pravilima kako bi se nastavilo s plaćanjem.</t>
  </si>
  <si>
    <t>Prije nego što ugovaratelju počne plaćati za isporučenu robu, radove ili usluge, organizacija koja obavlja javnu nabavu treba provesti provjeru računa kako bi osigurala usklađenost sa specifikacijama uvjeta ugovora i sa svim primjenjivim financijskim i računovodstvenim pravilima.</t>
  </si>
  <si>
    <t>·        prikupljanje računa i drugih dokumenata kojima se podupire postupak verifikacije javne nabave</t>
  </si>
  <si>
    <t>·        pružanje pomoći u osiguravanju jasnog revizorskog traga za sva izvršena plaćanja</t>
  </si>
  <si>
    <t>·        preispitivanje dokumentacije potrebne za postupak provjere plaćanja</t>
  </si>
  <si>
    <t>·        primjena odgovarajućih metoda i alata</t>
  </si>
  <si>
    <t xml:space="preserve">·        za provjeru dvostrukog plaćanja </t>
  </si>
  <si>
    <t>·        procjena usklađenosti robe, radova ili usluga s uvjetima rutinskih ugovorapriprema preporuka za odobrenje ili odbijanje plaćanja</t>
  </si>
  <si>
    <t>·        procjena usklađenosti robe, radova ili usluga s uvjetima složenih ugovora</t>
  </si>
  <si>
    <t>·        razrada mjera za ublažavanje kako bi se spriječile i uočile prijevare u platnom prometu, kao što su dvostruka plaćanja</t>
  </si>
  <si>
    <t>·        odobravanje ili odbijanje zahtjeva za plaćanje</t>
  </si>
  <si>
    <t>·        stvaranje kulture provedbe verifikacija u cijeloj organizaciji</t>
  </si>
  <si>
    <t>·        rješavanje problema s plaćanjem koji</t>
  </si>
  <si>
    <t>se odnose na neusklađenost robe, radova ili usluga s uvjetima ugovora</t>
  </si>
  <si>
    <t>Kompetencija br. 18: Izvještavanje i procjena uspješnosti ishoda javne nabave</t>
  </si>
  <si>
    <t>ZNANJE o alatima i metodama za praćenje provedbe i izvršavanja ugovora.</t>
  </si>
  <si>
    <t>Izvještavanje i procjena uspješnosti ishoda javne nabave predstavljaju procjenu rezultata i ishoda postupka javne nabave nakon njezine provedbe kako bi se procijenile prednosti i slabe točke te izvukle pouke za buduće postupke javne nabave. Obavljaju se prikupljanjem relevantnih podataka u skladu s organizacijskim i nacionalnim obvezama u pogledu izvještavanja.</t>
  </si>
  <si>
    <t>·        podupiranje analize izvršavanja ugovora, među ostalim i prikupljanjem podataka iz postupka upravljanja javnom nabavom</t>
  </si>
  <si>
    <t>·        osiguravanje vođenja evidencije o svim transakcijama i revizorskog traga</t>
  </si>
  <si>
    <t>·        prikupljanje relevantnih podataka koji pomažu u ispunjavanju nacionalnih i organizacijskih obveza u pogledu izvještavanja</t>
  </si>
  <si>
    <t>·        provedba postupka izvještavanja i evaluacije ugovora kako bi se osiguralo da organizacija izvuče pouke iz svojeg iskustva</t>
  </si>
  <si>
    <t>·        analiza podataka o izvršavanju ugovora i izrada jasnih nalaza i preporuka te njihova dostava osobama zaduženim za planiranje javne nabave</t>
  </si>
  <si>
    <t>·        provedba verifikacije nakon završetka javne nabave i izrada izvješća o standardnim slučajevima ostvarivanja slabih rezultata</t>
  </si>
  <si>
    <t>·        analiza složenih slučajeva u kojima su ostvareni slabi rezultati kako bi se utvrdili osnovni uzroci i preporučile mjere za ublažavanje</t>
  </si>
  <si>
    <t>·        osiguravanje transparentnosti podataka i nalaza u skladu s politikama i standardima organizacije te nacionalnim politikama i standardima</t>
  </si>
  <si>
    <t>·        provedba preporuka iz izvješća o reviziji i verifikaciji nakon dovršetka javne nabave</t>
  </si>
  <si>
    <t>·        uključivanje dobavljača u rasprave o poboljšanju uspješnosti</t>
  </si>
  <si>
    <t>·        analiza izvještavanja o izvršavanju ugovora kako bi se procijenio doprinos ciljevima organizacije</t>
  </si>
  <si>
    <t>·        preispitivanje izvješća o složenim slučajevima u kojima su ostvareni slabi rezultati</t>
  </si>
  <si>
    <t>·        nadgledanje provedbe preporuka iz revizija i izvješća o verifikaciji nakon dovršetka javne nabave</t>
  </si>
  <si>
    <t>·        razvijanje kulture uključivanja dobavljača unutar organizacije kako bi se uspostavili jasni komunikacijski kanali za pružanje povratnih informacija i poboljšanje</t>
  </si>
  <si>
    <t>Kompetencija br. 19: Rješavanje sukoba i posredovanje</t>
  </si>
  <si>
    <t>ZNANJE o postupcima rješavanja sukoba i posredovanja, uključujući upravljanje prigovorima i postupke u kontekstu nacionalnog sustava posredovanja.</t>
  </si>
  <si>
    <t>Rješavanje sukoba i posredovanje odnosi se na postupak:</t>
  </si>
  <si>
    <t>·        sprečavanja i rješavanja slučajeva različitih stajališta, sporova i sukoba između strana u svim fazama postupka javne nabave i upravljanja ugovorima kako bi se postigao dogovor koji je u zajedničkom interesu obiju strana</t>
  </si>
  <si>
    <t>·        upravljanja prigovorima koji su podneseni protiv organizacije u skladu s primjenjivim nacionalnim zakonodavstvom</t>
  </si>
  <si>
    <t>·        razumijevanja primjenjivog nacionalnog zakonodavstva i sustava pravnih lijekova te mehanizama za rješavanje sukoba na različitim razinama.</t>
  </si>
  <si>
    <t>·        utvrđivanje mogućih sukoba i njihovo upućivanje odgovarajućoj razini  hijerarhije u skladu s politikom organizacije</t>
  </si>
  <si>
    <t>·        prikupljanje informacija kako bi se poduprlo upravljanje prigovorima</t>
  </si>
  <si>
    <t>·        predviđanje mogućih sukoba i poduzimanje mjera za njihovo sprečavanje</t>
  </si>
  <si>
    <t>·        objektivna analiza činjenica u određenoj situaciji i davanje jasnih nalaza i preporuka za moguća rješenja</t>
  </si>
  <si>
    <t>·        sudjelovanje u postupku rješavanja sukoba</t>
  </si>
  <si>
    <t>·        pomaganje u razmatranju prigovora, npr. sastavljanjem odgovarajućeg odgovora</t>
  </si>
  <si>
    <t>·        upravljanje postupovnim i ugovornim pitanjima vezanim uz rješavanje prigovora, kao što su potraživanja i sporovi itd.</t>
  </si>
  <si>
    <t>·        upravljanje postupkom rješavanja sukoba primjenom različitih metoda rješavanja sukoba, arbitraže i posredovanja</t>
  </si>
  <si>
    <t>·        davanje preporuka kako bi se poboljšali organizacijski postupci za izbjegavanje i rješavanje sukoba i prigovora</t>
  </si>
  <si>
    <t>·        vođenje aktivnosti u slučaju zaoštravanja sukoba</t>
  </si>
  <si>
    <t>·        davanje konačnog odobrenja u pogledu odgovora na prigovore</t>
  </si>
  <si>
    <t>·        primjena pouka iz slučajeva preispitivanja na nacionalnoj i europskoj razini te iz dobre prakse i slučajeva koji su riješeni prije nego što je sukob prerastao u službeni prigovor</t>
  </si>
  <si>
    <t>·        stvaranje kulture rješavanja sukoba i posredovanja s ponuditeljima i dobavljačima</t>
  </si>
  <si>
    <t>Kompetencija br. 20: Prilagodljivost promjenama</t>
  </si>
  <si>
    <t>ZNANJE o metodama i alatima za upravljanje promjenama</t>
  </si>
  <si>
    <t>Osobe zaposlene na poslovima javne nabave trebaju odgovoriti na promjenjive zadaće i okolnosti te im se prilagoditi. Do promjena može doći u smislu radnih metoda (npr. digitalizacija), očekivanja građana (npr. sigurnost hrane), tehnoloških rješenja i izazova (npr. veliki podaci i kibernetička sigurnost), izvanrednih situacija (npr. pandemija i prirodne katastrofe) te izazova u području politike (npr. klimatske promjene). Stručnjaci za javnu nabavu moraju pratiti relevantne promjene u regulatornom, političkom i tehnološkom okruženju javne nabave.</t>
  </si>
  <si>
    <t>Osobe zaposlene na poslovima javne nabave moraju biti otvorene za promjenjive uvjete, nove ideje i stajališta te radne metode. Moraju se prilagođavati, biti otporni na promjene, pa čak i pozdravljati promjene traženjem suvremenih i inovativnih rješenja za prevladavanje novih izazova u javnoj nabavi. Trebali bi moći preispitati svoj pristup u izvanrednim situacijama kako bi se osigurala usklađenost uz potpuno iskorištavanje dostupnih fleksibilnosti. Trebali bi utvrditi mogućnosti za učenje i razvoj kojima se podupire brza prilagodba promjenama i novim alatima.</t>
  </si>
  <si>
    <t>·        pozitivno prihvaćanje novih prioriteta i upotrebe novih alata i postupaka u javnoj nabavi</t>
  </si>
  <si>
    <t>·        predlaganje načina za djelotvorno funkcioniranje promjene i postupanje u skladu s pozitivnim načinom razmišljanja</t>
  </si>
  <si>
    <t>·        korištenje novih metoda nabave i pristupa u skladu sa strategijama modernizacije javne nabave</t>
  </si>
  <si>
    <t>·        doprinos stvaranju okruženja u kojem se olakšavaju timska i individualna promjena te procesi učenja</t>
  </si>
  <si>
    <t>·        upravljanje aktivnostima koje se odnose na modernizaciju i promjene kako bi se povećale djelotvornost, brzina odgovora i prilagodba</t>
  </si>
  <si>
    <t>·        prilagodba internih postupaka i radnih procesa provedenim inicijativama za promjenu</t>
  </si>
  <si>
    <t>·        priprema organizacije i tima za javnu nabavu za nošenje s promjenama te odgovaranje i prilagodbu na njih</t>
  </si>
  <si>
    <t>·        poticanje stvaranja okruženja koje je pogodno za inovacije, učenje i razvoj te osiguravanje da se odgovori na potrebe za učenjem i razvojem</t>
  </si>
  <si>
    <t>·        traženje inovativnih i djelotvornih načina za poboljšanje postupaka javne nabave organizacije, u skladu s inovacijskim kretanjima u području javnih usluga</t>
  </si>
  <si>
    <t>·        utvrđivanje budućih kompetencija i stručnog znanja koji su organizaciji potrebni da bi brzo reagirala i brzo se prilagodila</t>
  </si>
  <si>
    <t>·        uspostava organizacijskog konteksta za učenje, razvoj i profesionalizaciju usavršavanjem osoblja u području javne nabave</t>
  </si>
  <si>
    <t>·        poticanje kulture promjene i inovacija kako bi se ostvarili bolji rezultati za građane</t>
  </si>
  <si>
    <t xml:space="preserve">·        pozitivno prihvaćanje novih prioriteta i upotrebe novih alata i postupaka u javnoj nabavi i kontroli postupaka javne nabave </t>
  </si>
  <si>
    <t>·        postupanje u skladu s pozitivnim načinom razmišljanja</t>
  </si>
  <si>
    <t>·        praćenje i prepoznavanje novih metoda javne nabave i pristupa koji prate modernizaciju javne nabave</t>
  </si>
  <si>
    <t xml:space="preserve">·        doprinos stvaranju okruženja u kojem se olakšavaju timska i individualna promjena te procesi učenja koji prate nove trendove i alate u javnoj nabavi </t>
  </si>
  <si>
    <t>·        priprema organizacije i tima za kontrolu javne nabave za nošenje s promjenama te odgovaranje i prilagodba na njih</t>
  </si>
  <si>
    <t>·        traženje inovativnih i djelotvornih načina za poboljšanje postupaka kontrole javne nabave organizacije</t>
  </si>
  <si>
    <t>·        utvrđivanje budućih kompetencija i stručnog znanja koji su organizaciji potrebni da bi brzo reagirala i brzo se prilagodila promjenama</t>
  </si>
  <si>
    <t>·        uspostava organizacijskog konteksta za učenje, razvoj i profesionalizaciju usavršavanjem osoblja u području kontrole javne nabave</t>
  </si>
  <si>
    <t>Kompetencija br. 21: Analitičko i kritičko razmišljanje</t>
  </si>
  <si>
    <t xml:space="preserve">ZNANJE o pristupima i alatima za analitičko i kritičko razmišljanje. </t>
  </si>
  <si>
    <t>Osobe zaposlene na poslovima javne nabave moraju analitički i kritički razmišljati kako bi točno i objektivno procijenili informacije tijekom cijelog životnog ciklusa javne nabave. Pritom upotrebljavaju dobru prosudbu, predviđaju prilike i uočavaju prijetnje te rješavaju probleme na učinkovit i kreativan način.</t>
  </si>
  <si>
    <t>·        prikupljanje i analiza relevantnih podataka za postupke javne nabave uz dosljednu primjenu postojećih kvalitativnih i kvantitativnih pristupa</t>
  </si>
  <si>
    <t>·        utvrđivanje i predlaganje alternativnih rješenja pri rješavanju problema</t>
  </si>
  <si>
    <t>·        uočavanje prilika i rizika tijekom cijelog životnog ciklusa javne nabave</t>
  </si>
  <si>
    <t>·        tumačenje kretanja i uzoraka pri obradi podataka</t>
  </si>
  <si>
    <t>·        kritičko preispitivanje dokumenata, pri čemu se mora osigurati razmatranje posljedica i rizika, poput utjecaja rokova na načelo tržišnog natjecanja i sudjelovanje MSP-ova u postupcima javne nabave</t>
  </si>
  <si>
    <t>·        analiza mogućih rizika i upućivanje kolega i dionika u te rizike te predlaganje primjerenih pristupa za ublažavanje rizika u svim fazama životnog ciklusa javne nabave</t>
  </si>
  <si>
    <t>·        razvoj analitičkih procesa kako bi se osiguralo razmatranje svih relevantnih čimbenika koji utječu na bilo koju fazu životnog ciklusa javne nabave</t>
  </si>
  <si>
    <t>·        utvrđivanje kriterija za procjenu podataka, pri čemu se moraju uzeti u obzir trenutačne i buduće potrebe</t>
  </si>
  <si>
    <t>·        prilagođavanje pristupa javnoj nabavi na temelju situacije i zahtjeva</t>
  </si>
  <si>
    <t xml:space="preserve">·        utvrđivanje prirode i opsega analize </t>
  </si>
  <si>
    <t>·        tumačenje rezultata analize kako bi se podržale i potaknule strateške odluke</t>
  </si>
  <si>
    <t>·        upravljanje praćenjem novih prijetnji</t>
  </si>
  <si>
    <t>·        razumijevanje pravila i načela postupka javne nabave te detaljna  analiza relevantnih podataka potrebnih za kontrolu postupka javne nabave</t>
  </si>
  <si>
    <t>·        kritičko preispitivanje dokumenata, pri čemu se mora osigurati razmatranje posljedica i rizika, poput utjecaja definiranih rokova na načelo tržišnog natjecanja i sudjelovanje MSP-ova u postupcima javne nabave</t>
  </si>
  <si>
    <t>·        prepoznavanje mogućih rizika vezanih uz provedbu kontrole bilo koje faze postupka javne nabave i upućivanje ostalih dionika kontrole u te rizike</t>
  </si>
  <si>
    <t>·        razvoj analitičkih procesa kako bi se osigurala kontrola svih relevantnih čimbenika koji utječu na bilo koju fazu životnog ciklusa javne nabave</t>
  </si>
  <si>
    <t>·        utvrđivanje kriterija za kontrolu podataka, pri čemu se moraju uzeti u obzir prethodno provedene kontrole i načelo jednakog postupanja</t>
  </si>
  <si>
    <t>·        prilagođavanje pristupa kontroli javne nabave uzimajući u obzir olakotne i otegotne okolnosti provedenog postupka javne nabave koje mogu utjecati na konačnu odluku o postojanju ili nepostojanju nepravilnosti</t>
  </si>
  <si>
    <t>·        tumačenje rezultata kontrole kako bi se podržale i potaknule odluke o postojanju ili nepostojanju nepravilnosti u provedenim postupcima</t>
  </si>
  <si>
    <t>·        praćenje novih nalaza kontrole, koji doprinose stvaranju nove ili mijenjanju postojeće prakse u postupanju prilikom odlučivanja o nepravilnostima</t>
  </si>
  <si>
    <t>Kompetencija br. 22: Komunikacija</t>
  </si>
  <si>
    <t>ZNANJE o komunikacijskim alatima i metodama te o načinu na koji se načela javne nabave primjenjuju na različite situacije u komunikaciji.</t>
  </si>
  <si>
    <t>Cilj je komunikacije osigurati da dionici dobro razumiju općenite ciljeve i postupke politike nabave te pojedinačne postupke javne nabave. U tome se oslanja na upotrebu primjerenih komunikacijskih kanala (usmenih, pisanih, elektroničkih) kako bi se dostavile relevantne i točne informacije u skladu s načelima javne nabave (nediskriminacijom, transparentnosti i jednakim postupanjem).</t>
  </si>
  <si>
    <t>Osobe zaposlene na poslovima javne nabave pritom moraju prilagoditi sredstvo komunikacije i poruku ciljnoj publici.</t>
  </si>
  <si>
    <t>·        aktivno slušanje, jasno, logično i sažeto usmeno i pisano izražavanje</t>
  </si>
  <si>
    <t>·        osiguravanje učinkovitog davanja informacija različitim komunikacijskim kanalima</t>
  </si>
  <si>
    <t>·        podupiranje tima u osmišljavanju jasnih i točnih komunikacijskih poruka</t>
  </si>
  <si>
    <t>·        primjena vještina aktivnog slušanja i komunikacije u razgovorima i na sastancima sa svim dionicima u javnoj nabavi</t>
  </si>
  <si>
    <t>·        priprema podrobnih i točnih komunikacijskih poruka kako bi se putem komunikacijske strategije organizacije predstavili prioriteti javne nabave</t>
  </si>
  <si>
    <t>·        ostvarivanje strateške, zanimljive i uvjerljive komunikacije s dosljednom porukom koja se temelji na vrijednostima i ciljevima</t>
  </si>
  <si>
    <t>·        provedba komunikacijske strategije organizacije u odnosu na specifične projekte javne nabave utvrđivanjem odgovarajućih rezultata koje treba ostvariti, nadgledanjem njihova osmišljavanja i isporuke te stvaranjem strukture koja osigurava dobar tijek komunikacije tijekom životnog ciklusa javne nabave</t>
  </si>
  <si>
    <t>·        stvaranje i promicanje otvorenog i transparentnog okruženja za komunikaciju unutar organizacije</t>
  </si>
  <si>
    <t>·        definiranje komunikacijske strategije za javnu nabavu organizacije, kojom se promiču njezini prioriteti u javnoj nabavi</t>
  </si>
  <si>
    <t>·        promicanje kreativnih, inovativnih i učinkovitih metoda komunikacije</t>
  </si>
  <si>
    <t>·        odgovaranje na složene zahtjeve za informacije i specifična pitanja u vezi s komunikacijom unutar organizacije i izvan nje</t>
  </si>
  <si>
    <t>·        osiguravanje učinkovitog davanja informacija o provedenim kontrolama javne nabae različitim komunikacijskim kanalima</t>
  </si>
  <si>
    <t>·        podupiranje tima u osmišljavanju jasnih i točnih komunikacijskih poruka vezano uz provedene kontrole nabava</t>
  </si>
  <si>
    <t>·        primjena vještina aktivnog slušanja i komunikacije u razgovorima i na sastancima sa svim dionicima u kontroli nabava</t>
  </si>
  <si>
    <t>·        priprema podrobnih i točnih komunikacijskih poruka kako bi se putem komunikacijske strategije organizacije predstavili prioriteti kontrole nabave</t>
  </si>
  <si>
    <t>·        ostvarivanje strateške, zanimljive i uvjerljive komunikacije s dosljednom porukom koja se temelji na vrijednostima i ciljevima organizacije u provedbi kontrola nabava</t>
  </si>
  <si>
    <t>·        provedba komunikacijske strategije organizacije u odnosu na specifične kontrole nabave stvaranjem strukture koja osigurava dobar tijek komunikacije i usklađivanje postupanja svih dionika u procesu kontrole</t>
  </si>
  <si>
    <t>·        definiranje komunikacijske strategije za javnu nabavu organizacije, kojom se promiču njezini prioriteti u kontroli nabave</t>
  </si>
  <si>
    <t>Kompetencija br. 23: Etično postupanje i usklađenost</t>
  </si>
  <si>
    <t>ZNANJE o primjenjivim postupovnim pravilima i načelima te alatima, kodeksima i smjernicama koji pomažu u osiguravanju usklađenosti.</t>
  </si>
  <si>
    <t>Dionici javne nabave moraju osigurati usklađenost sa svim primjenjivim pravilima, kodeksima ponašanja i smjernicama te pridržavanje načela javne nabave: jednakog postupanja, nediskriminacije, transparentnosti i proporcionalnosti.</t>
  </si>
  <si>
    <t>Svi dionici uključeni u javnu nabavu moraju osigurati verifikaciju u cijelom rasponu konkretnih zadaća, uz upotrebu dostupnih alata, kako bi procijenili rizike u pogledu sukoba interesa i korupcije, s jedne strane, te praksi dobavljača koje su u suprotnosti s tržišnim natjecanjem (kao što su dogovaranje i manipuliranje postupkom podnošenja ponuda) ili mogućih problema s usklađenosti u njihovu radu, s druge strane.</t>
  </si>
  <si>
    <t>·        primjena etičnog i profesionalnog ponašanja u skladu s kodeksom ponašanja i etičkim standardima organizacije te načelima javne nabave</t>
  </si>
  <si>
    <t>·        način razmišljanja u kojem se vodi računa o usklađenosti sa svim primjenjivim pravilima i načelima javne nabave pri pripremi rezultata javne nabave koje treba ostvariti, kao i o izbjegavanju sukoba interesa</t>
  </si>
  <si>
    <t>·        razumijevanje i poštivanje politika usklađenosti organizacije, njihovih područja primjene te zahtjeva i rizika povezanih s njima (poput sukoba interesa)</t>
  </si>
  <si>
    <t>·        razumijevanje i procjena učinka i posljedica kršenja etičkih standarda i politika usklađenosti</t>
  </si>
  <si>
    <t>·        savjetovanje s pravnim stručnjacima i stručnjacima za relevantno područje kad postoji sumnja u usklađenost prakse ili u postojanje sukobljenih interesa</t>
  </si>
  <si>
    <t>·        promicanje kodeksa ponašanja i etičkih standarda organizacije među osobljem</t>
  </si>
  <si>
    <t>·        preispitivanje i praćenje postupaka javne nabave i osiguravanje usklađenosti postupaka u okviru lanca opskrbe s nacionalnim politikama o etičnom ponašanju</t>
  </si>
  <si>
    <t>·        pružanje praktičnih preporuka za bolje pridržavanje politika usklađenosti organizacije i regulatornih politika</t>
  </si>
  <si>
    <t>·        izrada etičkog kodeksa organizacije u području javne nabave te stvaranja uvjeta u kojima ga osoblje može poštovati, putem smjernica, osposobljavanja i vodstva</t>
  </si>
  <si>
    <t>·        stvaranje kulture usklađenosti organizacije i kulture usklađivanja s državnim propisima i politikama</t>
  </si>
  <si>
    <t>·        praćenje mjera i planova za poticanje djelotvorne usklađenosti i stalnih poboljšanja</t>
  </si>
  <si>
    <t>·        analiza i utvrđivanje pitanja u vezi s usklađenosti koja mogu ugroziti kvalitetu rada i razvoj organizacije</t>
  </si>
  <si>
    <t>·        način razmišljanja u kojem se vodi računa o usklađenosti s primjenjivim pravilima i načinom postupanja drugih dionika u provedbi kontrole javne nabave</t>
  </si>
  <si>
    <t>·        razumijevanje i procjena učinka i posljedica kršenja etičkih standarda i politika usklađenosti u provedbi kontrole javnih nabava</t>
  </si>
  <si>
    <t>·        savjetovanje s pravnim stručnjacima i stručnjacima za relevantno područje kad postoji sumnja u usklađenost prakse</t>
  </si>
  <si>
    <t>·        preispitivanje i praćenje provedbe kontrole postupaka javne nabave i osiguravanje usklađenosti postupanja unutar organizacije</t>
  </si>
  <si>
    <t>·        pružanje praktičnih savjeta za bolje pridržavanje preporuka o internoj usklađenosti organizacije i preporuka za pridržavanja primjenjivih pravila i procedura</t>
  </si>
  <si>
    <t>·        izrada dijela etičkog kodeksa organizacije vezanog uz provedbu kontrola nabava te stvaranje uvjeta u kojima ga osoblje može poštovati, putem smjernica, osposobljavanja i vodstva</t>
  </si>
  <si>
    <t>·        stvaranje kulture usklađenosti unutar organizacije i s drugim organizacijama koje provode kontrole javnih nabava</t>
  </si>
  <si>
    <t>Kompetencija br. 24: Suradnja stručnjaka u javnoj nabavi</t>
  </si>
  <si>
    <t>ZNANJE o alatima i metodama za suradnju.</t>
  </si>
  <si>
    <t>Nijedna osoba zaposlena na poslovima javne nabave ne radi sama. Da bi bile uspješne, osobe zaposlene na poslovima javne nabave moraju surađivati međusobno i sa svojim okružjem. To podrazumijeva rad u timovima, poticanje razmjene ideja i strategija te akumuliranje stručnog znanja i prikupljanje informacija. To vrijedi za organizacije (naručitelje) koji zapošljavaju mali broj osoba na poslovima javne nabave, kod kojih će se javni naručitelj morati osloniti na unutarnje i na vanjske dionike, i za organizacije (naručitelje) koji zapošljavaju velik broj osoba na poslovima javne nabave i središnja tijela za javnu nabavu, u kojima postoji svjesna strategija za razvoj multidisciplinarnih timova za javnu nabavu za specifične postupke nabave.</t>
  </si>
  <si>
    <t>·        preuzimanje odgovornosti za svoju ulogu i aktivan doprinos ostvarenju ciljeva tima za javne nabavu</t>
  </si>
  <si>
    <t>·        razumijevanje važnosti uspostave odnosa koji se temelje na povjerenju i pouzdanosti</t>
  </si>
  <si>
    <t>·        primjena interpersonalnih vještina u radu s članovima tima</t>
  </si>
  <si>
    <t>·        iskreno i pravedno postupanje prema drugim osobama, uz pokazivanje obzirnosti i poštovanja</t>
  </si>
  <si>
    <t>·        doprinos dinamici tima kako bi se osigurali suradnički i pozitivni radni odnosi za uspjeh tima</t>
  </si>
  <si>
    <t>·        uspostava i poboljšanje odnosa s različitim odjelima te s dionicima, građanima, dobavljačima itd. u skladu s načelima javne nabave</t>
  </si>
  <si>
    <t>·        promicanje važnosti i prednosti raznolikosti i uključivosti unutar timova za javne nabavu</t>
  </si>
  <si>
    <t>·        razmjena znanja s drugima uz priznavanje njihova iskustva i vještina</t>
  </si>
  <si>
    <t>·        olakšavanje razmjene stručnih znanja i resursa unutar tima i među timovima, uzimajući u obzir njihove strukturne, funkcionalne i kulturne dimenzije</t>
  </si>
  <si>
    <t>·        stvaranje snažnih timova koji iskorištavaju razlike u stručnim znanjima, kompetencijama te obrazovanju i prethodnom iskustvu</t>
  </si>
  <si>
    <t>·        stvaranje timskog duha i kulture za djelotvoran timski rad i suradnju</t>
  </si>
  <si>
    <t>·        promicanje okruženja koje pogoduje timskom radu radi ostvarivanja rezultata</t>
  </si>
  <si>
    <t>·        iskorištavanje pogodnosti koje pružaju raznoliki timovi i suradnja s dionicima kako bi se ostvarili organizacijski rezultati</t>
  </si>
  <si>
    <t>·        djelovanje kao uzor i pokazivanje dobrih primjera suradnje u organizaciji</t>
  </si>
  <si>
    <t>·        preuzimanje odgovornosti za svoju ulogu i aktivan doprinos ostvarenju ciljeva tima za kontrolu javne nabave</t>
  </si>
  <si>
    <t>·        uspostava i poboljšanje odnosa među timovima i s drugim tijelima u sustavu kontrole postupaka nabave</t>
  </si>
  <si>
    <t>·        promicanje važnosti i prednosti raznolikosti i uključivosti unutar timova za kontrolu javne nabave</t>
  </si>
  <si>
    <t>Kompetencija br. 25: Upravljanje odnosima s dionicima</t>
  </si>
  <si>
    <t>ZNANJE o ključnim konceptima i metodama upravljanja odnosima s dionicima.</t>
  </si>
  <si>
    <t>Upravljanje odnosima s dionicima podrazumijeva uspostavu i održavanje dobrih unutarnjih i vanjskih odnosa, koji se temelje na uzajamnom povjerenju i vjerodostojnosti. Osobe zaposlene na poslovima javne nabave često moraju surađivati s dionicima kako bi ostvarili organizacijske ciljeve i doprinijeli održivom razvoju odnosa s dionicima.</t>
  </si>
  <si>
    <t>·        utvrđivanje unutarnjih i vanjskih dionika te razumijevanje njihovih potreba</t>
  </si>
  <si>
    <t>·        održavanje dobrih radnih odnosa s unutarnjim i vanjskim dionicima na operativnoj razini</t>
  </si>
  <si>
    <t>·        razmatranje stajališta svih dionika pri analizi problema i mogućnosti</t>
  </si>
  <si>
    <t>·        traženje rješenja kojima se uspostavlja ravnoteža među potrebama različitih dionika i rješenja koja su za sve pozitivna</t>
  </si>
  <si>
    <t>·        osiguravanje da se potrebe dionika uzimaju u obzir i učinkovito razmatraju</t>
  </si>
  <si>
    <t>·        razvoj dobrih radnih odnosa i komunikacije s unutarnjim i vanjskim dionicima, koji se temelje na uzajamnom povjerenju</t>
  </si>
  <si>
    <t>·        analiza mogućih pozitivnih i negativnih posljedica kako bi se odabrale najprimjerenije metode upravljanja dionicima</t>
  </si>
  <si>
    <t>·        uspostava i upravljanje odnosima s dionicima povezanima s određenim predmetom kako bi se osigurala održivost strategija u vezi s dionicima</t>
  </si>
  <si>
    <t>·        ostvarivanje dobrih radnih odnosa, koji se temelje na povjerenju, predanosti i integritetu</t>
  </si>
  <si>
    <t>·        motiviranje unutarnjih i vanjskih dionika radi ostvarivanja željenih rezultata</t>
  </si>
  <si>
    <t>·        olakšavanje stvaranja okruženja u kojem se mogu pronaći rješenja koja su za sve pozitivna</t>
  </si>
  <si>
    <t>·        proaktivan rad na predviđanju i ublažavanju mogućih poteškoća u komunikaciji s dionicima</t>
  </si>
  <si>
    <t>·        razvoj i korištenje strateških odnosa s dionicima</t>
  </si>
  <si>
    <t>·        promicanje dobrih i djelotvornih radnih odnosa na visokoj razini</t>
  </si>
  <si>
    <t>·        stvaranje kulture izvrsnog upravljanja odnosima s dionicima unutar organizacije</t>
  </si>
  <si>
    <t>·        osiguravanje da se dobro upravljanje odnosima s dionicima uključi u organizacijske strategije</t>
  </si>
  <si>
    <t>·        utvrđivanje strateških odnosa s dionicima i određivanja prioritetnih odnosa</t>
  </si>
  <si>
    <t>·        preuzimanje odgovornosti za poboljšanje usmjerenosti na dionike i angažmana na organizacijskoj razini</t>
  </si>
  <si>
    <t>Kompetencija br. 26: Upravljanje i vođenje tima</t>
  </si>
  <si>
    <t>ZNANJE o ključnim konceptima i metodama upravljanja timom.</t>
  </si>
  <si>
    <t>Upravljanje timom i vođenje ključni su za određivanje jasnog smjera i dostižnih ciljeva za timove za javnu nabavu i funkcije javne nabave. Trebalo bi ih koristiti za promicanje suradničkog okružja i rada usmjerenog na ostvarivanje zajedničkih ciljeva. To podrazumijeva upotrebu metoda i tehnika koje su prilagođene timu kako bi se podržali njegovi članovi, jasno definiranje uloga i odgovornosti, određivanje očekivanja u pogledu pojedinačne i grupne uspješnosti te poticanje tima da surađuje kako bi ostvario utvrđene ciljeve.</t>
  </si>
  <si>
    <t>·        razumijevanje različitih stilova vođenja i prilagodba njima</t>
  </si>
  <si>
    <t>·        poticanje otvorene komunikacije unutar tima</t>
  </si>
  <si>
    <t>·        davanje konstruktivnih povratnih informacija kako bi se osiguralo stalno poboljšanje tima, organizacije i službe</t>
  </si>
  <si>
    <t>·        davanje konstruktivnih prijedloga za poboljšanje</t>
  </si>
  <si>
    <t>·        razumijevanje potrebe usklađivanja timskog rada s ostvarivanjem ciljeva organizacije i djelovanje u skladu s tim</t>
  </si>
  <si>
    <t>·        redovito davanje povratnih informacija članovima tima o njihovim prednostima i slabim točkama</t>
  </si>
  <si>
    <t>·        slušanje i poštovanje doprinosa drugih članova tima</t>
  </si>
  <si>
    <t>·        pokazivanje asertivnosti, samopouzdanja i emocionalne inteligencije tijekom upravljanja timom</t>
  </si>
  <si>
    <t>·        planiranje, upravljanje, određivanje prioriteta i delegiranje odgovornosti u skladu sa sposobnostima tima</t>
  </si>
  <si>
    <t>·        poticanje i podupiranje inicijativa za promjene te uključivanje članova tima</t>
  </si>
  <si>
    <t>·        razvoj kulture najbolje prakse i inovacija unutar tima za javnu nabavu i organizacije</t>
  </si>
  <si>
    <t>·        promicanje i podupiranje pozitivne prakse upravljanja timom i vođenja</t>
  </si>
  <si>
    <t>·        vođenje inicijativa za promjene kako bi se ispunili zahtjevi politike organizacije</t>
  </si>
  <si>
    <t>Kompetencija br. 27: Poznavanje organizacije</t>
  </si>
  <si>
    <t>ZNANJE o administrativnoj strukturi, postupcima i procesima, unutarnjoj kulturi te pravnom okviru i okviru politika organizacije.</t>
  </si>
  <si>
    <t>Poznavanje organizacije je razumijevanje administrativne strukture, organizacijske kulture te pravnog okvira i okvira politike koji utječu na organizaciju. Omogućuje razumijevanje pokretača i motivacije različitih dionika te poduzimanje odgovarajućih mjera kojima se osiguravaju troškovna učinkovitost i najbolji ishod za organizaciju.</t>
  </si>
  <si>
    <t>·        rad u skladu s vizijom, misijom i vrijednostima organizacije</t>
  </si>
  <si>
    <t>·        utvrđivanje relevantnih prilika za osposobljavanje s ciljem podržavanja vlastitog profesionalnog razvoja u području javne nabave</t>
  </si>
  <si>
    <t>·        razumijevanje strukture i procesa organizacije te kako različiti odjeli utječu na odluke o javnoj nabavi</t>
  </si>
  <si>
    <t>·        utvrđivanje interesa i motivacije unutarnjih dionika i isticanje povezanih rizika</t>
  </si>
  <si>
    <t>·        razumijevanje i poštovanje pravnog okruženja organizacije</t>
  </si>
  <si>
    <t>·        traženje smjernica i savjeta od stručnjaka u organizaciji u svrhu rješavanja problema</t>
  </si>
  <si>
    <t>·        osmišljavanje i pružanje relevantnog osposobljavanja kako bi se prenijele vrijednosti i radne metode organizacije</t>
  </si>
  <si>
    <t>·        promicanje vrijednosti i društvenih aspekata organizacije kako bi se podržao uspješan timski rad</t>
  </si>
  <si>
    <t>·        pružanje sveobuhvatne razine znanja o internim procesima i postupcima organizacije te o sustavu i alatima</t>
  </si>
  <si>
    <t>·        vođenje i oblikovanje rasprava o unutarnjoj politici na visokoj razini</t>
  </si>
  <si>
    <t>·        definiranje jasnih mogućnosti razvoja karijere te prilika za učenje i razvoj osoblja</t>
  </si>
  <si>
    <t>·        usmjeravanje strategije organizacije prema postizanju troškovne učinkovitosti</t>
  </si>
  <si>
    <t>Kompetencija br. 28: Upravljanje projektima</t>
  </si>
  <si>
    <t>ZNANJE o ključnim konceptima i alatima za upravljanje projektima koji su relevantni za javne naručitelje</t>
  </si>
  <si>
    <t>Za djelotvorno izvršavanje projekta javne nabave potrebno je razumjeti i primjenjivati ključne koncepte, praksu i alate za upravljanje postupcima javne nabave. Ti koncepti upravljanja projektima mogu se upotrebljavati kako bi se osiguralo da se u provedbi projekata javne nabave poštuju očekivani rokovi, proračun, kvaliteta, uključivanje dionika i smanjenje rizika.</t>
  </si>
  <si>
    <t>·        obavljanje jednostavnih zadaća i podupiranje pripreme rezultata koje treba ostvariti</t>
  </si>
  <si>
    <t>·        poštovanje smjernica i rokova za ostvarivanje rezultata i aktivnosti u okviru projekta</t>
  </si>
  <si>
    <t>·        donošenje informiranih i primjerenih odluka kojima se podupire napredak projekta</t>
  </si>
  <si>
    <t>·        organiziranje i koordiniranje aktivnosti u skladu s ciljevima i strategijom projekta</t>
  </si>
  <si>
    <t>·        izvještavanje o napretku i rezultatima projekta, uključujući procjenu kvalitete</t>
  </si>
  <si>
    <t>·        uspješno upravljanje pojedinačnim projektom od faze utvrđivanja opsega do dovršetka projekta</t>
  </si>
  <si>
    <t>·        utvrđivanje zadaća i njihovo delegiranje upotrebom odgovarajućih resursa</t>
  </si>
  <si>
    <t>·        osiguravanje da se dosegnu ključne točke projekta i rezultati koje treba ostvariti kako bi se ostvarili ciljevi projekta</t>
  </si>
  <si>
    <t>·        praćenje i izvršavanje više složenih projekata u nesigurnom okruženju</t>
  </si>
  <si>
    <t>·        rješavanje složenih proračunskih pitanja i komunikacije s dionicima</t>
  </si>
  <si>
    <t>·        uspostava okvira i pristupa za projekt, uz osiguravanje dobre usklađenosti ciljeva projekta s cjelokupnom strategijom</t>
  </si>
  <si>
    <t>·        promicanje relevantnog sustava upravljanja projektom i alata za organizaciju</t>
  </si>
  <si>
    <t>·        preuzimanje odgovornosti za djelotvornost projekta i primjenu odabranog pristupa</t>
  </si>
  <si>
    <t>·        vođenje strategije upravljanja projektima organizacije te predviđanje velikih rizika i neočekivanih situacija te smanjivanje tih rizika i uspješno nošenje s neočekivanim situacijama</t>
  </si>
  <si>
    <t>Kompetencija br. 29: Usmjerenost na rezultate</t>
  </si>
  <si>
    <t>ZNANJE o strategijama i metodama upravljanja uspješnošću koje pomažu u utvrđivanju nedostataka i praćenju uspješnosti javne nabave te kako se u njoj ostvaruje troškovna učinkovitost (vrijednost za novac).</t>
  </si>
  <si>
    <t>Osobe zaposlene na poslovima javne nabave trebaju usmjeriti svoje napore i odrediti prioritetne zadaće kako bi ostvarili vrijednost za novac u skladu sa smjernicama i politikama javnih službi. Njihova je uloga ostvarivati uštedu te strateške i održive ciljeve, proaktivno utvrđivati nedostatke, prevladavati prepreke i prilagođavati pristup kako bi dosljedno postizali održive i djelotvorne ishode javne nabave.</t>
  </si>
  <si>
    <t>·        djelotvorno upravljanje vremenom i određivanje prioritetnih zadaća kako bi se ispunili rokovi</t>
  </si>
  <si>
    <t xml:space="preserve">·        preispitivanje i poboljšanje vlastite uspješnosti </t>
  </si>
  <si>
    <t>·        energično i uporno zalaganje u ostvarivanju pojedinačnih ciljeva, uz postavljanje visokih standarda uspješnosti</t>
  </si>
  <si>
    <t>·        razvoj osnovnog razumijevanja činjenica o organizacijskim pokretačima</t>
  </si>
  <si>
    <t>·        pokazivanje ustrajnosti i predanosti u ostvarivanju ciljeva tima i organizacije</t>
  </si>
  <si>
    <t xml:space="preserve">·        određivanje ciljeva tima kojima se podupiru ciljevi organizacije i ključni pokazatelji uspješnosti </t>
  </si>
  <si>
    <t>·        održavanje usredotočenosti tima utvrđivanjem kratkoročnih i dugoročnih akcijskih planova</t>
  </si>
  <si>
    <t>·        djelotvorno upravljanje uspješnošću tima kako bi se ostvarili rezultati koji su troškovno učinkoviti</t>
  </si>
  <si>
    <t>·        mjerenje opsega u kojem su ciljevi ostvareni</t>
  </si>
  <si>
    <t>·        određivanje ciljeva kojima se podupiru ciljevi uspješnosti i ostvarivanja troškovne učinkovitosti</t>
  </si>
  <si>
    <t>·        poticanje tima za javnu nabavu u ostvarivanju standarda i rezultata u skladu s vrijednostima i misijom organizacije</t>
  </si>
  <si>
    <t>·        praćenje i analiza uspješnosti radi određivanja novih ciljeva, među ostalim i upotrebom metoda statističke analize</t>
  </si>
  <si>
    <t>·        strateško poznavanje uloge unutarnjih timova i vanjskih dionika u ostvarivanju uspješne javne nabave</t>
  </si>
  <si>
    <t>·        poticanje motivacije i oblikovanje ponašanja dionika kako bi se ostvarili ciljevi organizacije</t>
  </si>
  <si>
    <t>·        stvaranje kulture uspješnosti i oblikovanje organizacijske strukture koja podupire ostvarivanje ciljeva</t>
  </si>
  <si>
    <t>·        određivanje velikih ciljeva u pogledu troškovne učinkovitosti i uspješnosti javne nabave</t>
  </si>
  <si>
    <t>Kompetencija br. 30: Upravljanje rizicima i unutarnja kontrola</t>
  </si>
  <si>
    <t>ZNANJE o različitim vrstama rizika koji se javljaju u postupcima javne nabave i mjerama za njihovo smanjenje, o funkcijama unutarnje kontrole i reviziji iz perspektive javne nabave.</t>
  </si>
  <si>
    <t>U javnoj nabavi isprepliću se javni i privatni interesi. Ona podliježe unutarnjem i vanjskom nadzoru na nekoliko razina, što uključuje čak i interes medija, te je općenito prepoznata kao ključno područje rizika od prijevara i korupcije. Stoga se velik dio profesionalnih zadaća osoba zaposlenih na poslovima javne nabave  odnosi na upravljanje nizom rizika koji se preklapaju. Za to su potrebni stroga i pažljiva primjena mjera za ublažavanje i kontrola te proaktivan pristup zaštiti interesa organizacije i javnog dobra.</t>
  </si>
  <si>
    <t>·        razumijevanje da je javna nabava izložena rizicima, kao što su prijevara i korupcija, te doprinos utvrđivanju tih rizika</t>
  </si>
  <si>
    <t>·        provedba postupaka upravljanja rizicima, kao što su upravljanje promjenama i kontrola verzija    koja omogućava praćenje različitih verzija  istog dokumenta ili podatka</t>
  </si>
  <si>
    <t>·        djelotvorna provedba različitih funkcija unutarnje kontrole i revizije javne nabave</t>
  </si>
  <si>
    <t xml:space="preserve">·        oblikovanje i primjena postupaka unutarnje kontrole na javnu nabavu </t>
  </si>
  <si>
    <t xml:space="preserve">·        proaktivno upravljanje rizicima kako bi se dodala vrijednost aktivnostima javne nabave </t>
  </si>
  <si>
    <t>·        provedba naprednog upravljanja rizicima te upotreba postupaka i alata za kontrolu, uključujući one koji se temelje na informacijskim i komunikacijskim tehnologijama</t>
  </si>
  <si>
    <t>·        uključivanje informacija dobivenih u procjenama rizika kao doprinos oblikovanju strategija i politika javne nabave</t>
  </si>
  <si>
    <t>·        predlaganje poboljšanja sustava unutarnje kontrole aktivnosti javne nabave</t>
  </si>
  <si>
    <t>·        primjena naprednog upravljanja rizicima i aktivnosti kontrole na operativnoj i na strateškoj razini u skladu sa smjernicama organizacije i EU smjernicama</t>
  </si>
  <si>
    <t>·        ovladavanje različitim metodama  zaštite od rizika i njihova upotreba radi dodavanja vrijednosti aktivnosti javne nabave</t>
  </si>
  <si>
    <t>·        potpuna integracija postupaka kontrole i upravljanja rizicima u upravljanje organizacijom i operativne sustave javne nabave, koristeći uspostavljene komunikacijske kanale s tijelima nadležnima za tržišno natjecanje i borbu protiv korupcije</t>
  </si>
  <si>
    <t>·        upotreba prednosti koje pružaju sustavi i alati za javnu nabavu radi poboljšanja dizajna i provedbe kontrola</t>
  </si>
  <si>
    <t>Matrica kompetencija</t>
  </si>
  <si>
    <t>Ova proračunska tablica omogućuje odjelima nabave i organizacijama da izračunaju samoprocjenu na razini organizacije koristeći rezultate jedne ili više pojedinačnih samoprocjena. Može se koristiti i za agregiranje profila poslova, tj. ciljanih razina stručnosti po odabranim kompetencijama i pojedinačnih rezultata upitnika za prepoznavanje pozitivnih i negativnih nedostataka na organizacijskoj razini.
Preporuča se da korisnici ove proračunske tablice pogledaju ProcurCompEU korisnički priručnik za samoprocjenu za organizacije. Korisnički priručnik objašnjava tehničke korake koje treba slijediti kako biste izvršili procjenu na organizacijskoj razini.</t>
  </si>
  <si>
    <t>Ova proračunska tablica za izračun strukturirana je oko šest radnih listova:</t>
  </si>
  <si>
    <t>Radni list "Profili poslova"</t>
  </si>
  <si>
    <t>Radni list "Pretvori"</t>
  </si>
  <si>
    <t>Radni list "Odgovori na upitnik"</t>
  </si>
  <si>
    <t>Radni list "Individualni rezultati"</t>
  </si>
  <si>
    <t>Radni list "Individualni nedostaci"</t>
  </si>
  <si>
    <t>Radni list "Rezultati profila"</t>
  </si>
  <si>
    <t>Radni list "Rezultati organizacije"</t>
  </si>
  <si>
    <t>Radni list "Profili poslova" omogućuje korisnicima definiranje različitih uloga relevantnih za nabavu u organizaciji na temelju njihovih dnevnih aktivnosti i zadataka. Matrica kompetencija, koja definira znanja i vještine za 30 kompetencija, uz četiri razine stručnosti (1. Osnovna, 2. Srednja, 3. Napredna, 4. Stručna) , treba se koristiti za odabir onih kompetencija relevantnih za određenu ulogu i dodjeljivanje ciljne razine stručnosti za svaku od odabranih kompetencija. Profile poslova koji se ocjenjuju potrebno je "aktivirati" odabirom "DA" ispod njihovog naziva.</t>
  </si>
  <si>
    <t>Radni list "Pretvori" mjesto je na kojem se kvalitativni odgovori iz ankete pretvaraju u numeričke vrijednosti potrebne za izračun rezultata za svakog pojedinca.</t>
  </si>
  <si>
    <t>Radni list s odgovorima na upitnik mjesto je gdje se rezultati pojedinačnih procjena trebaju unijeti pod odgovarajućim profilima poslova. Prostor je predviđen za pet pojedinačnih odgovora pod svakim profilom, što se može proširiti ukoliko je potrebno.</t>
  </si>
  <si>
    <t>Radni list "Individualni rezultati" sažima pojedinačne rezultate po kompetenciji izračunavanjem prosjeka rezultata pitanja znanja i vještina.</t>
  </si>
  <si>
    <t>Radni list "Individualni nedostaci" pokazuje nedostatke identificirane po sposobnostima za svakog pojedinca koji provodi samoprocjenu. To se radi automatski, oduzimanjem pojedinačnih rezultata po kompetenciji od ciljanih razina stručnosti postavljenih na radnom listu profila poslova.</t>
  </si>
  <si>
    <t>Radni list "Rezultati profila" automatski agregira pojedinačne rezultate na razini profila posla. Za svaku kompetenciju prikazuje ciljnu razinu stručnosti profila posla, prosjek svih pojedinačnih rezultata i maksimalnu ocjenu koju je postigao pojedinac dodijeljen tom profilu.</t>
  </si>
  <si>
    <t>Radni list "Rezultati organizacije" zbirno analizira sve pojedinačne rezultate na razini organizacije. Za svaku kompetenciju automatski izračunava:
o Maksimalnu ciljnu razinu među svim profilima poslova;
o Maksimalni rezultat koji je postigao bilo koji pojedinac;
o Prosječni cilj svih pojedinaca u organizaciji;
o Prosječnu ocjenu svih pojedinačnih rezultata.</t>
  </si>
  <si>
    <t>Horizontalne</t>
  </si>
  <si>
    <t>Prije dodjele ugovora</t>
  </si>
  <si>
    <t>Nakon dodjele ugovora</t>
  </si>
  <si>
    <t>Osobne</t>
  </si>
  <si>
    <t>Interpersonalne</t>
  </si>
  <si>
    <t>Uspješnost</t>
  </si>
  <si>
    <t>Planiranje nabave</t>
  </si>
  <si>
    <t>Životni ciklus nabave</t>
  </si>
  <si>
    <t>Zakonodavstvo iz područja javne nabave</t>
  </si>
  <si>
    <t>E-nabava</t>
  </si>
  <si>
    <t>Održiva javna nabava</t>
  </si>
  <si>
    <t>Javna nabava u području inovacija</t>
  </si>
  <si>
    <t>Poznavanje specifičnosti za kategorije robe, usluga i radova</t>
  </si>
  <si>
    <t>Razvoj i održavanje odnosa s dobavljačima</t>
  </si>
  <si>
    <t>Pregovaranje tijekom faza javne nabave i izvršenja ugovora</t>
  </si>
  <si>
    <t>Procjena potreba</t>
  </si>
  <si>
    <t>Analiza i uključivanje tržišta</t>
  </si>
  <si>
    <t>Strategija javne nabave</t>
  </si>
  <si>
    <t>Tehničke specifikacije</t>
  </si>
  <si>
    <t>Dokumentacija o nabavi</t>
  </si>
  <si>
    <t>Pregled i ocjena ponuda</t>
  </si>
  <si>
    <t>Upravljanje ugovorima</t>
  </si>
  <si>
    <t>Provjera računa i plaćanje</t>
  </si>
  <si>
    <t>Izvještavanje i procjena uspješnosti ishoda javne nabave</t>
  </si>
  <si>
    <t>Rješavanje sukoba / posredovanje</t>
  </si>
  <si>
    <t>Prilagodljivost promjenama</t>
  </si>
  <si>
    <t>Analitičko i kritičko razmišljanje</t>
  </si>
  <si>
    <t>Komunikacija</t>
  </si>
  <si>
    <t>Etično postupanje i usklađenost</t>
  </si>
  <si>
    <t>Suradnja stručnjaka u javnoj nabavi</t>
  </si>
  <si>
    <t>Upravljanje odnosima s dionicima</t>
  </si>
  <si>
    <t>Upravljanje i vođenje tima</t>
  </si>
  <si>
    <t>Poznavanje organizacije</t>
  </si>
  <si>
    <t>Upravljanje projektima</t>
  </si>
  <si>
    <t>Usmjerenost na rezultate</t>
  </si>
  <si>
    <t>Upravljanje rizicima i unutarnja kontrola</t>
  </si>
  <si>
    <t>Poslovi potpore u javnoj nabavi i/ili poslovi provedbe postupaka jednostavnih nabava</t>
  </si>
  <si>
    <t>Poslovi provedbe postupaka javne nabave</t>
  </si>
  <si>
    <t>Poslovi specifični za određenu kategoriju nabave</t>
  </si>
  <si>
    <t>Poslovi praćenja izvršenja ugovora</t>
  </si>
  <si>
    <t xml:space="preserve">Poslovi upravljanja organizacijskom jedinicom </t>
  </si>
  <si>
    <t>Poslovi u kontroli postupaka nabava</t>
  </si>
  <si>
    <t>PROFILI POSLOVA</t>
  </si>
  <si>
    <t>ODGOVORI NA UPITNIK</t>
  </si>
  <si>
    <t>INDIVIDUALNI REZULTATI</t>
  </si>
  <si>
    <t>INDIVIDUALNI NEDOSTACI</t>
  </si>
  <si>
    <t>REZULTATI PROFILA</t>
  </si>
  <si>
    <t>REZULTATI ORGANIZACIJE</t>
  </si>
  <si>
    <t>Kompetencija</t>
  </si>
  <si>
    <t>Skupina kompetencija</t>
  </si>
  <si>
    <t>[Unesi novi opis poslova]</t>
  </si>
  <si>
    <t>Koliko dobro poznajete različite faze u životnom ciklusu nabave, od razdoblja prije objave do razdoblja nakon dodjele ugovora?</t>
  </si>
  <si>
    <t>Koliko dobro poznajete proces planiranja nabave, prioritete politike i proračun svoje organizacije?</t>
  </si>
  <si>
    <t>U kojoj ste mjeri sposobni planirati nabavu u skladu s potrebama organizacije i raspoloživim sredstvima?</t>
  </si>
  <si>
    <t>U kojoj ste mjeri sposobni pratiti te samostalno provesti različite faze tijekom životnog ciklusa nabave?</t>
  </si>
  <si>
    <t>Koliko dobro poznajete zakonodavstvo o javnoj nabavi i drugim relevantnim područjima prava te primjenjivu praksu Državne komisije za kontrolu postupaka javne nabave, Visokog upravnog suda i EU suda?</t>
  </si>
  <si>
    <t>U kojoj ste mjeri sposobni primijeniti određene aspekte zakonodavstva u području javne nabave te druge pravne okvire koji utječu na postupke nabave?</t>
  </si>
  <si>
    <t>Koliko dobro poznajete e-nabavu i druge informatičke sustave i alate?</t>
  </si>
  <si>
    <t>U kojoj ste mjeri sposobni koristiti e-nabavu i druge informatičke sustave i alate relevantne za provedbu postupaka javne nabave?</t>
  </si>
  <si>
    <t>Koliko dobro poznajete održivu javnu nabavu te relevantne politike održivosti i koliko ih dobro znate promicati?</t>
  </si>
  <si>
    <t>U kojoj mjeri ste sposobni u postupak nabave uključiti ciljeve održivosti koje je odredila organizacija i koji su određeni nacionalnim politikama?</t>
  </si>
  <si>
    <t>Koliko dobro poznajete relevantne politike inovacija i koliko ste uspješni u njihovom promicanju/primjeni?</t>
  </si>
  <si>
    <t>U kojoj ste mjeri sposobni implementirati značajke i posebnosti jedne ili više kategorija robe, usluga ili radova u postupku nabave?</t>
  </si>
  <si>
    <t>U kojoj ste mjeri sposobni u postupak nabave uključiti inovacijske ciljeve koje je odredila organizacija i koji su određeni nacionalnim politikama?</t>
  </si>
  <si>
    <t>Koliko dobro poznajete značajke i posebnosti određene kategorije ili više kategorija robe, usluga ili radova?</t>
  </si>
  <si>
    <t>Koliko dobro poznajete strategije i postupke upravljanja dobavljačima?</t>
  </si>
  <si>
    <t>U kojoj ste mjeri sposobni uspostaviti odnose s dobavljačima, upravljati tim odnosima i održavati ih, a da se pritom poštuju načela javne nabave?</t>
  </si>
  <si>
    <t>Koliko dobro poznajete postupke pregovaranja koji su važni u javnoj nabavi?</t>
  </si>
  <si>
    <t>U kojoj ste mjeri sposobni upotrijebiti strategije pregovaranja tijekom faza nabave i upravljanja ugovorima u skladu s načelima javne nabave i etičkim standardima?</t>
  </si>
  <si>
    <t>Koliko dobro poznajete alate i metode za utvrđivanje potreba?</t>
  </si>
  <si>
    <t>U kojoj ste mjeri sposobni upotrijebiti metode i alate za procjenu potreba kako biste utvrdili potrebe organizacije i krajnjih korisnika u odnosu na predmet javne nabave?</t>
  </si>
  <si>
    <t>Koliko dobro poznajete alate za analizu tržišta i primjerene metode za uključivanje tržišta?</t>
  </si>
  <si>
    <t>U kojoj ste mjeri sposobni upotrebljavati metode za analizu tržišta i uključivanja tržišta kako biste razumjeli značajke i kretanja na tržištu dobavljača?</t>
  </si>
  <si>
    <t>Koliko dobro poznajete različite elemente strategije nabave za ostvarenje ciljeva nabave, kao što su odabir odgovarajuće vrste postupka, podjela predmeta nabave na grupe i odabir vrste ugovora?</t>
  </si>
  <si>
    <t>U kojoj ste mjeri sposobni u nizu dostupnih strategija nabave odabrati onu koja najbolje odgovara predmetnoj nabavi, a da se pritom ostvare ciljevi organizacije?</t>
  </si>
  <si>
    <t>Koliko dobro poznajete zahtjeve u pogledu izrade tehničkih specifikacija?</t>
  </si>
  <si>
    <t>U kojoj ste mjeri sposobni izraditi tehničke specifikacije koje potencijalnim ponuditeljima omogućuju podnošenje ponuda koje odgovaraju potrebama organizacije?</t>
  </si>
  <si>
    <t>Koliko dobro poznajete zahtjeve u pogledu izrade dokumentacije o nabavi?</t>
  </si>
  <si>
    <t>U kojoj ste mjeri sposobni pripremiti dokumentaciju o nabavi, uključujući odabir  kriterija za isključenje, uvjete sposobnosti te kriterije za odabir ponuda?</t>
  </si>
  <si>
    <t>Koliko dobro poznajete pravila provedbe postupka pregleda i ocjene ponuda?</t>
  </si>
  <si>
    <t>U kojoj ste mjeri sposobni objektivno i transparentno pregledati i ocijeniti ponude u odnosu na unaprijed definirane kriterije?</t>
  </si>
  <si>
    <t>Koliko dobro poznajete načela upravljanja ugovorima?</t>
  </si>
  <si>
    <t>U kojoj ste mjeri sposobni nadgledati izvršavanje ugovora, a da je pritom osigurana tehnička usklađenost isporučene robe, radova ili usluga?</t>
  </si>
  <si>
    <t>Koliko dobro poznajete postupak provjere računa i plaćanja?</t>
  </si>
  <si>
    <t>U kojoj ste mjeri sposobni upotrijebiti načela provjere računa i okvir za financijsku kontrolu da biste provjerili pravnu usklađenost ugovora o nabavi prije početka plaćanja?</t>
  </si>
  <si>
    <t>Koliko dobro poznajete alate i metode za praćenje ugovora?</t>
  </si>
  <si>
    <t>U kojoj ste mjeri sposobni ocijeniti postupak, ostvarene rezultate i ishode nabave da biste donijeli zaključke o tome kako poboljšati uspješnost budućih postupaka nabave?</t>
  </si>
  <si>
    <t>Koliko dobro poznajete postupke rješavanja sukoba i posredovanja te primjenjivo nacionalno zakonodavstvo?</t>
  </si>
  <si>
    <t>U kojoj ste mjeri sposobni spriječiti i rješavati sukobe te upravljati pritužbama u okviru primjenjivog nacionalnog zakonodavstva?</t>
  </si>
  <si>
    <t>Koliko dobro poznajete metode i alate za upravljanje promjenama?</t>
  </si>
  <si>
    <t>U kojoj ste mjeri sposobni predvidjeti promjenjive zadaće i okolnosti te im se prilagoditi i u kojoj mjeri nastojite stalno učiti i razvijati se?</t>
  </si>
  <si>
    <t>Koliko dobro poznajete pristupe i alate za analitičko i kritičko razmišljanje?</t>
  </si>
  <si>
    <t>U kojoj ste mjeri sposobni primjenjivati analitičko i kritičko razmišljanje pri procjenjivanju informacija i/ili situacije te rješavanju problema?</t>
  </si>
  <si>
    <t>Koliko dobro poznajete komunikacijske alate i metode te načine primjene načela javne nabave u različitim komunikacijskim situacijama?</t>
  </si>
  <si>
    <t>U kojoj ste mjeri sposobni djelotvorno komunicirati tako da prilagođavate sredstvo komunikacije i poruku ciljnoj publici, a da se pritom osigurava poštivanje načela javne nabave?</t>
  </si>
  <si>
    <t>Koliko dobro poznajete postupovna pravila, načela i alate, te kodekse i smjernice koji pomažu u osiguravanju usklađenosti?</t>
  </si>
  <si>
    <t>U kojoj ste mjeri sposobni osigurati usklađenost s primjenjivim pravilima, načelima i etičkim standardima javne nabave?</t>
  </si>
  <si>
    <t>Koliko dobro poznajete alate i metode vezane uz suradnju?</t>
  </si>
  <si>
    <t>U kojoj ste mjeri sposobni promicati uključivo i suradničko razmišljanje i postupanje?</t>
  </si>
  <si>
    <t>Koliko dobro poznajete ključne koncepte i metode upravljanja dionicima?</t>
  </si>
  <si>
    <t>U kojoj ste mjeri sposobni uspostaviti uzajamno povjerenje koje doprinosi dobrim odnosima s unutarnjim i vanjskim dionicima?</t>
  </si>
  <si>
    <t>Koliko dobro poznajete ključne koncepte i metode upravljanja timom?</t>
  </si>
  <si>
    <t>U kojoj ste mjeri sposobni metode i tehnike upravljanja i vođenja prilagoditi timu i okolnostima i pritom stvoriti okruženje koje pogoduje ostvarivanju zajedničkih ciljeva?</t>
  </si>
  <si>
    <t>Koliko dobro poznajete administrativnu strukturu, postupke i procese te pravni okvir i okvir politika svoje organizacije?</t>
  </si>
  <si>
    <t>U kojoj mjeri ste sposobni povezati aktivnosti javne nabave sa strukturom organizacije?</t>
  </si>
  <si>
    <t>Koliko dobro poznajete alate i metode za upravljanje projektima koji su relevantni za javnu upravu?</t>
  </si>
  <si>
    <t>U kojoj ste mjeri sposobni upotrijebiti alate i metode za upravljanje projektima kako biste djelotvorno proveli postupak javne nabave i izvršenje ugovora o javnoj nabavi?</t>
  </si>
  <si>
    <t>Koliko dobro poznajete strategije i metode za upravljanje troškovima i rezultatima te ključne pokazatelje uspješnosti koji pomažu u utvrđivanju nedostataka i praćenju financijske uspješnosti nabave te načina na koji se njome ostvaruje vrijednost za novac?</t>
  </si>
  <si>
    <t>U kojoj ste mjeri sposobni upotrijebiti poslovne strategije i metode te strategije i metode upravljanja rezultatima kako biste povećali vrijednost za novac?</t>
  </si>
  <si>
    <t>Koliko dobro poznajete funkcije i aktivnosti revizije i unutarnje kontrole?</t>
  </si>
  <si>
    <t>U kojoj ste mjeri sposobni pripremiti dokumentaciju postupka javne nabave za potrebe provedbe unutarnje kontrole?</t>
  </si>
  <si>
    <t>Koliko dobro poznajete alate i metode za upravljanje rizicima u javnoj nabavi?</t>
  </si>
  <si>
    <t>U kojoj mjeri možete pozorno pratiti rizike te upotrebljavati mjere za njihovo ublažavanje i proaktivne pristupe kako biste zaštitili interes organizacije?</t>
  </si>
  <si>
    <r>
      <t xml:space="preserve">KOMPETENCIJE SPECIFIČNE ZA NABAVU
</t>
    </r>
    <r>
      <rPr>
        <sz val="11"/>
        <color theme="0"/>
        <rFont val="EC Square Sans Pro"/>
        <family val="2"/>
      </rPr>
      <t>Molimo vas da odgovorite na sljedećih 38 pitanja:</t>
    </r>
  </si>
  <si>
    <r>
      <t xml:space="preserve">MEKE KOMPETENCIJE
</t>
    </r>
    <r>
      <rPr>
        <sz val="11"/>
        <color theme="0"/>
        <rFont val="EC Square Sans Pro"/>
        <family val="2"/>
      </rPr>
      <t>Molimo vas da odgovorite na sljedeća 24 pitanja:</t>
    </r>
  </si>
  <si>
    <t>Poslovi samostalne provedbe svih faza životnog ciklusa nabave</t>
  </si>
  <si>
    <t>Zbirni rezultat svih opisa poslova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</si>
</sst>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Red]\-0.00\ "/>
  </numFmts>
  <fonts count="49">
    <font>
      <sz val="11"/>
      <color theme="1"/>
      <name val="Calibri"/>
      <family val="2"/>
      <scheme val="minor"/>
    </font>
    <font>
      <b/>
      <sz val="14"/>
      <color theme="0"/>
      <name val="Arial"/>
      <family val="2"/>
    </font>
    <font>
      <sz val="12"/>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name val="Verdana"/>
      <family val="2"/>
    </font>
    <font>
      <sz val="12"/>
      <color theme="1"/>
      <name val="Verdana"/>
      <family val="2"/>
    </font>
    <font>
      <b/>
      <sz val="12"/>
      <color theme="0"/>
      <name val="Verdana"/>
      <family val="2"/>
    </font>
    <font>
      <sz val="12"/>
      <color theme="0"/>
      <name val="Arial"/>
      <family val="2"/>
    </font>
    <font>
      <sz val="12"/>
      <color theme="0"/>
      <name val="Verdana"/>
      <family val="2"/>
    </font>
    <font>
      <sz val="11"/>
      <color theme="1"/>
      <name val="EC Square Sans Pro"/>
      <family val="2"/>
    </font>
    <font>
      <b/>
      <sz val="11"/>
      <color theme="1"/>
      <name val="EC Square Sans Pro"/>
      <family val="2"/>
    </font>
    <font>
      <b/>
      <sz val="12"/>
      <color theme="0"/>
      <name val="EC Square Sans Pro"/>
      <family val="2"/>
    </font>
    <font>
      <b/>
      <sz val="14"/>
      <color theme="0"/>
      <name val="EC Square Sans Pro"/>
      <family val="2"/>
    </font>
    <font>
      <sz val="12"/>
      <color theme="1"/>
      <name val="EC Square Sans Pro"/>
      <family val="2"/>
    </font>
    <font>
      <b/>
      <sz val="14"/>
      <name val="EC Square Sans Pro"/>
      <family val="2"/>
    </font>
    <font>
      <b/>
      <sz val="12"/>
      <name val="EC Square Sans Pro"/>
      <family val="2"/>
    </font>
    <font>
      <b/>
      <sz val="11"/>
      <name val="EC Square Sans Pro"/>
      <family val="2"/>
    </font>
    <font>
      <b/>
      <sz val="12"/>
      <color rgb="FF46598A"/>
      <name val="EC Square Sans Pro"/>
      <family val="2"/>
    </font>
    <font>
      <b/>
      <sz val="12"/>
      <color theme="1"/>
      <name val="EC Square Sans Pro"/>
      <family val="2"/>
    </font>
    <font>
      <b/>
      <sz val="12"/>
      <color rgb="FF5D73AD"/>
      <name val="EC Square Sans Pro"/>
      <family val="2"/>
    </font>
    <font>
      <b/>
      <sz val="12"/>
      <color rgb="FF8294C0"/>
      <name val="EC Square Sans Pro"/>
      <family val="2"/>
    </font>
    <font>
      <sz val="12"/>
      <name val="EC Square Sans Pro"/>
      <family val="2"/>
    </font>
    <font>
      <b/>
      <sz val="12"/>
      <color rgb="FF448873"/>
      <name val="EC Square Sans Pro"/>
      <family val="2"/>
    </font>
    <font>
      <b/>
      <sz val="12"/>
      <color rgb="FF5DB39B"/>
      <name val="EC Square Sans Pro"/>
      <family val="2"/>
    </font>
    <font>
      <b/>
      <sz val="12"/>
      <color rgb="FF8FCBBA"/>
      <name val="EC Square Sans Pro"/>
      <family val="2"/>
    </font>
    <font>
      <sz val="12"/>
      <color theme="0"/>
      <name val="EC Square Sans Pro"/>
      <family val="2"/>
    </font>
    <font>
      <sz val="14"/>
      <color theme="0"/>
      <name val="EC Square Sans Pro"/>
      <family val="2"/>
    </font>
    <font>
      <sz val="11"/>
      <color theme="0"/>
      <name val="EC Square Sans Pro"/>
      <family val="2"/>
    </font>
    <font>
      <b/>
      <sz val="11"/>
      <color theme="0"/>
      <name val="EC Square Sans Pro"/>
      <family val="2"/>
    </font>
    <font>
      <b/>
      <sz val="11"/>
      <color theme="1"/>
      <name val="Calibri"/>
      <family val="2"/>
      <charset val="238"/>
      <scheme val="minor"/>
    </font>
    <font>
      <b/>
      <sz val="14"/>
      <color theme="1"/>
      <name val="Calibri"/>
      <family val="2"/>
      <charset val="238"/>
      <scheme val="minor"/>
    </font>
    <font>
      <b/>
      <sz val="12"/>
      <color theme="1"/>
      <name val="Calibri"/>
      <family val="2"/>
      <charset val="238"/>
      <scheme val="minor"/>
    </font>
    <font>
      <sz val="12"/>
      <color rgb="FFFF0000"/>
      <name val="EC Square Sans Pro"/>
      <family val="2"/>
    </font>
  </fonts>
  <fills count="44">
    <fill>
      <patternFill patternType="none"/>
    </fill>
    <fill>
      <patternFill patternType="gray125"/>
    </fill>
    <fill>
      <patternFill patternType="solid">
        <fgColor rgb="FF1F4E78"/>
        <bgColor indexed="64"/>
      </patternFill>
    </fill>
    <fill>
      <patternFill patternType="solid">
        <fgColor rgb="FFDDEBF7"/>
        <bgColor indexed="64"/>
      </patternFill>
    </fill>
    <fill>
      <patternFill patternType="solid">
        <fgColor rgb="FF009999"/>
        <bgColor indexed="64"/>
      </patternFill>
    </fill>
    <fill>
      <patternFill patternType="solid">
        <fgColor theme="1" tint="0.49998474074526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rgb="FFABB7D5"/>
        <bgColor indexed="64"/>
      </patternFill>
    </fill>
    <fill>
      <patternFill patternType="solid">
        <fgColor theme="0" tint="-4.9989318521683403E-2"/>
        <bgColor indexed="64"/>
      </patternFill>
    </fill>
    <fill>
      <patternFill patternType="solid">
        <fgColor rgb="FF002060"/>
        <bgColor indexed="64"/>
      </patternFill>
    </fill>
    <fill>
      <patternFill patternType="solid">
        <fgColor theme="3" tint="0.79998168889431442"/>
        <bgColor indexed="64"/>
      </patternFill>
    </fill>
    <fill>
      <patternFill patternType="solid">
        <fgColor rgb="FF4DD6D3"/>
        <bgColor indexed="64"/>
      </patternFill>
    </fill>
    <fill>
      <patternFill patternType="solid">
        <fgColor theme="2" tint="-0.249977111117893"/>
        <bgColor indexed="64"/>
      </patternFill>
    </fill>
  </fills>
  <borders count="38">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theme="2"/>
      </left>
      <right/>
      <top style="thin">
        <color theme="2"/>
      </top>
      <bottom style="thin">
        <color theme="2"/>
      </bottom>
      <diagonal/>
    </border>
    <border>
      <left style="medium">
        <color indexed="64"/>
      </left>
      <right style="medium">
        <color indexed="64"/>
      </right>
      <top style="thin">
        <color indexed="64"/>
      </top>
      <bottom style="medium">
        <color indexed="64"/>
      </bottom>
      <diagonal/>
    </border>
    <border>
      <left style="thin">
        <color rgb="FF009999"/>
      </left>
      <right style="thin">
        <color rgb="FF009999"/>
      </right>
      <top style="thin">
        <color rgb="FF009999"/>
      </top>
      <bottom style="thin">
        <color rgb="FF009999"/>
      </bottom>
      <diagonal/>
    </border>
    <border>
      <left/>
      <right/>
      <top/>
      <bottom style="thin">
        <color rgb="FF009999"/>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theme="2"/>
      </top>
      <bottom style="thin">
        <color theme="2"/>
      </bottom>
      <diagonal/>
    </border>
    <border>
      <left style="thin">
        <color theme="2"/>
      </left>
      <right/>
      <top/>
      <bottom style="thin">
        <color theme="2"/>
      </bottom>
      <diagonal/>
    </border>
    <border>
      <left/>
      <right style="thin">
        <color indexed="64"/>
      </right>
      <top/>
      <bottom/>
      <diagonal/>
    </border>
  </borders>
  <cellStyleXfs count="42">
    <xf numFmtId="0" fontId="0" fillId="0" borderId="0"/>
    <xf numFmtId="0" fontId="4" fillId="0" borderId="0" applyNumberFormat="0" applyFill="0" applyBorder="0" applyAlignment="0" applyProtection="0"/>
    <xf numFmtId="0" fontId="5" fillId="0" borderId="16" applyNumberFormat="0" applyFill="0" applyAlignment="0" applyProtection="0"/>
    <xf numFmtId="0" fontId="6" fillId="0" borderId="17" applyNumberFormat="0" applyFill="0" applyAlignment="0" applyProtection="0"/>
    <xf numFmtId="0" fontId="7" fillId="0" borderId="18" applyNumberFormat="0" applyFill="0" applyAlignment="0" applyProtection="0"/>
    <xf numFmtId="0" fontId="7" fillId="0" borderId="0" applyNumberFormat="0" applyFill="0" applyBorder="0" applyAlignment="0" applyProtection="0"/>
    <xf numFmtId="0" fontId="8" fillId="6" borderId="0" applyNumberFormat="0" applyBorder="0" applyAlignment="0" applyProtection="0"/>
    <xf numFmtId="0" fontId="9" fillId="7" borderId="0" applyNumberFormat="0" applyBorder="0" applyAlignment="0" applyProtection="0"/>
    <xf numFmtId="0" fontId="10" fillId="8" borderId="0" applyNumberFormat="0" applyBorder="0" applyAlignment="0" applyProtection="0"/>
    <xf numFmtId="0" fontId="11" fillId="9" borderId="19" applyNumberFormat="0" applyAlignment="0" applyProtection="0"/>
    <xf numFmtId="0" fontId="12" fillId="10" borderId="20" applyNumberFormat="0" applyAlignment="0" applyProtection="0"/>
    <xf numFmtId="0" fontId="13" fillId="10" borderId="19" applyNumberFormat="0" applyAlignment="0" applyProtection="0"/>
    <xf numFmtId="0" fontId="14" fillId="0" borderId="21" applyNumberFormat="0" applyFill="0" applyAlignment="0" applyProtection="0"/>
    <xf numFmtId="0" fontId="15" fillId="11" borderId="22" applyNumberFormat="0" applyAlignment="0" applyProtection="0"/>
    <xf numFmtId="0" fontId="16" fillId="0" borderId="0" applyNumberFormat="0" applyFill="0" applyBorder="0" applyAlignment="0" applyProtection="0"/>
    <xf numFmtId="0" fontId="3" fillId="12" borderId="23" applyNumberFormat="0" applyFont="0" applyAlignment="0" applyProtection="0"/>
    <xf numFmtId="0" fontId="17" fillId="0" borderId="0" applyNumberFormat="0" applyFill="0" applyBorder="0" applyAlignment="0" applyProtection="0"/>
    <xf numFmtId="0" fontId="18" fillId="0" borderId="24" applyNumberFormat="0" applyFill="0" applyAlignment="0" applyProtection="0"/>
    <xf numFmtId="0" fontId="19"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19" fillId="32" borderId="0" applyNumberFormat="0" applyBorder="0" applyAlignment="0" applyProtection="0"/>
    <xf numFmtId="0" fontId="19"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19" fillId="36" borderId="0" applyNumberFormat="0" applyBorder="0" applyAlignment="0" applyProtection="0"/>
  </cellStyleXfs>
  <cellXfs count="249">
    <xf numFmtId="0" fontId="0" fillId="0" borderId="0" xfId="0"/>
    <xf numFmtId="164" fontId="0" fillId="0" borderId="0" xfId="0" applyNumberFormat="1"/>
    <xf numFmtId="0" fontId="0" fillId="0" borderId="0" xfId="0" applyAlignment="1">
      <alignment horizontal="center"/>
    </xf>
    <xf numFmtId="0" fontId="2" fillId="0" borderId="0" xfId="0" applyFont="1"/>
    <xf numFmtId="0" fontId="2" fillId="0" borderId="0" xfId="0" applyFont="1" applyAlignment="1">
      <alignment horizontal="center"/>
    </xf>
    <xf numFmtId="0" fontId="0" fillId="0" borderId="14" xfId="0" applyBorder="1"/>
    <xf numFmtId="0" fontId="21" fillId="0" borderId="0" xfId="0" applyFont="1"/>
    <xf numFmtId="0" fontId="22" fillId="4" borderId="1" xfId="0" applyFont="1" applyFill="1" applyBorder="1" applyAlignment="1">
      <alignment horizontal="center" vertical="center"/>
    </xf>
    <xf numFmtId="0" fontId="2" fillId="0" borderId="14" xfId="0" applyFont="1" applyBorder="1" applyAlignment="1">
      <alignment horizontal="center"/>
    </xf>
    <xf numFmtId="0" fontId="2" fillId="0" borderId="14" xfId="0" applyFont="1" applyBorder="1"/>
    <xf numFmtId="0" fontId="21" fillId="0" borderId="0" xfId="0" applyFont="1" applyAlignment="1">
      <alignment horizontal="center"/>
    </xf>
    <xf numFmtId="0" fontId="21" fillId="0" borderId="14" xfId="0" applyFont="1" applyBorder="1" applyAlignment="1">
      <alignment horizontal="center"/>
    </xf>
    <xf numFmtId="0" fontId="21" fillId="0" borderId="0" xfId="0" applyFont="1" applyBorder="1" applyAlignment="1">
      <alignment horizontal="center"/>
    </xf>
    <xf numFmtId="0" fontId="21" fillId="0" borderId="0" xfId="0" applyFont="1" applyAlignment="1">
      <alignment horizontal="left"/>
    </xf>
    <xf numFmtId="0" fontId="21" fillId="0" borderId="2" xfId="0" applyFont="1" applyBorder="1" applyAlignment="1">
      <alignment horizontal="left"/>
    </xf>
    <xf numFmtId="0" fontId="21" fillId="0" borderId="5" xfId="0" applyFont="1" applyBorder="1" applyAlignment="1">
      <alignment horizontal="left"/>
    </xf>
    <xf numFmtId="0" fontId="21" fillId="0" borderId="7" xfId="0" applyFont="1" applyBorder="1" applyAlignment="1">
      <alignment horizontal="left"/>
    </xf>
    <xf numFmtId="0" fontId="23" fillId="2" borderId="0" xfId="0" applyFont="1" applyFill="1" applyAlignment="1">
      <alignment horizontal="left" vertical="center"/>
    </xf>
    <xf numFmtId="0" fontId="2" fillId="0" borderId="0" xfId="0" applyFont="1" applyAlignment="1">
      <alignment horizontal="left"/>
    </xf>
    <xf numFmtId="164" fontId="21" fillId="0" borderId="6" xfId="0" applyNumberFormat="1" applyFont="1" applyBorder="1" applyAlignment="1">
      <alignment horizontal="center" wrapText="1"/>
    </xf>
    <xf numFmtId="164" fontId="21" fillId="0" borderId="5" xfId="0" applyNumberFormat="1" applyFont="1" applyFill="1" applyBorder="1" applyAlignment="1">
      <alignment horizontal="center" wrapText="1"/>
    </xf>
    <xf numFmtId="164" fontId="21" fillId="0" borderId="5" xfId="0" applyNumberFormat="1" applyFont="1" applyBorder="1" applyAlignment="1">
      <alignment horizontal="center" wrapText="1"/>
    </xf>
    <xf numFmtId="164" fontId="21" fillId="0" borderId="6" xfId="0" applyNumberFormat="1" applyFont="1" applyFill="1" applyBorder="1" applyAlignment="1">
      <alignment horizontal="center" wrapText="1"/>
    </xf>
    <xf numFmtId="164" fontId="21" fillId="0" borderId="2" xfId="0" applyNumberFormat="1" applyFont="1" applyFill="1" applyBorder="1" applyAlignment="1">
      <alignment horizontal="center" wrapText="1"/>
    </xf>
    <xf numFmtId="164" fontId="21" fillId="0" borderId="13" xfId="0" applyNumberFormat="1" applyFont="1" applyBorder="1" applyAlignment="1">
      <alignment horizontal="center" wrapText="1"/>
    </xf>
    <xf numFmtId="164" fontId="21" fillId="0" borderId="4" xfId="0" applyNumberFormat="1" applyFont="1" applyFill="1" applyBorder="1" applyAlignment="1">
      <alignment horizontal="center" wrapText="1"/>
    </xf>
    <xf numFmtId="164" fontId="21" fillId="0" borderId="13" xfId="0" applyNumberFormat="1" applyFont="1" applyFill="1" applyBorder="1" applyAlignment="1">
      <alignment horizontal="center" wrapText="1"/>
    </xf>
    <xf numFmtId="164" fontId="21" fillId="0" borderId="2" xfId="0" applyNumberFormat="1" applyFont="1" applyBorder="1" applyAlignment="1">
      <alignment horizontal="center" wrapText="1"/>
    </xf>
    <xf numFmtId="164" fontId="21" fillId="0" borderId="0" xfId="0" applyNumberFormat="1" applyFont="1"/>
    <xf numFmtId="164" fontId="21" fillId="0" borderId="14" xfId="0" applyNumberFormat="1" applyFont="1" applyFill="1" applyBorder="1" applyAlignment="1">
      <alignment horizontal="center" wrapText="1"/>
    </xf>
    <xf numFmtId="164" fontId="21" fillId="0" borderId="14" xfId="0" applyNumberFormat="1" applyFont="1" applyBorder="1" applyAlignment="1">
      <alignment horizontal="center" wrapText="1"/>
    </xf>
    <xf numFmtId="164" fontId="21" fillId="0" borderId="9" xfId="0" applyNumberFormat="1" applyFont="1" applyBorder="1" applyAlignment="1">
      <alignment horizontal="center" wrapText="1"/>
    </xf>
    <xf numFmtId="164" fontId="21" fillId="0" borderId="7" xfId="0" applyNumberFormat="1" applyFont="1" applyBorder="1" applyAlignment="1">
      <alignment horizontal="center" wrapText="1"/>
    </xf>
    <xf numFmtId="164" fontId="21" fillId="0" borderId="7" xfId="0" applyNumberFormat="1" applyFont="1" applyFill="1" applyBorder="1" applyAlignment="1">
      <alignment horizontal="center" wrapText="1"/>
    </xf>
    <xf numFmtId="164" fontId="21" fillId="0" borderId="9" xfId="0" applyNumberFormat="1" applyFont="1" applyFill="1" applyBorder="1" applyAlignment="1">
      <alignment horizontal="center" wrapText="1"/>
    </xf>
    <xf numFmtId="164" fontId="21" fillId="0" borderId="15" xfId="0" applyNumberFormat="1" applyFont="1" applyBorder="1" applyAlignment="1">
      <alignment horizontal="center" wrapText="1"/>
    </xf>
    <xf numFmtId="164" fontId="21" fillId="0" borderId="15" xfId="0" applyNumberFormat="1" applyFont="1" applyFill="1" applyBorder="1" applyAlignment="1">
      <alignment horizontal="center" wrapText="1"/>
    </xf>
    <xf numFmtId="0" fontId="0" fillId="0" borderId="0" xfId="0" applyFont="1" applyAlignment="1">
      <alignment horizontal="left"/>
    </xf>
    <xf numFmtId="0" fontId="0" fillId="0" borderId="0" xfId="0" applyFont="1"/>
    <xf numFmtId="0" fontId="24" fillId="5" borderId="1" xfId="0" applyFont="1" applyFill="1" applyBorder="1" applyAlignment="1">
      <alignment horizontal="center" vertical="center"/>
    </xf>
    <xf numFmtId="0" fontId="24" fillId="5" borderId="10" xfId="0" applyFont="1" applyFill="1" applyBorder="1" applyAlignment="1">
      <alignment horizontal="center" vertical="center"/>
    </xf>
    <xf numFmtId="0" fontId="24" fillId="5" borderId="12" xfId="0" applyFont="1" applyFill="1" applyBorder="1" applyAlignment="1">
      <alignment horizontal="center" vertical="center"/>
    </xf>
    <xf numFmtId="0" fontId="25" fillId="0" borderId="0" xfId="0" applyFont="1"/>
    <xf numFmtId="0" fontId="27" fillId="2" borderId="0" xfId="0" applyFont="1" applyFill="1" applyAlignment="1">
      <alignment horizontal="center"/>
    </xf>
    <xf numFmtId="0" fontId="28" fillId="2" borderId="0" xfId="0" applyFont="1" applyFill="1" applyAlignment="1">
      <alignment vertical="center"/>
    </xf>
    <xf numFmtId="0" fontId="27" fillId="2" borderId="0" xfId="0" applyFont="1" applyFill="1" applyAlignment="1">
      <alignment vertical="center" wrapText="1"/>
    </xf>
    <xf numFmtId="0" fontId="29" fillId="0" borderId="0" xfId="0" applyFont="1" applyAlignment="1">
      <alignment horizontal="center"/>
    </xf>
    <xf numFmtId="0" fontId="29" fillId="0" borderId="0" xfId="0" applyFont="1" applyAlignment="1">
      <alignment wrapText="1"/>
    </xf>
    <xf numFmtId="0" fontId="29" fillId="0" borderId="0" xfId="0" applyFont="1"/>
    <xf numFmtId="0" fontId="26" fillId="0" borderId="0" xfId="0" applyFont="1" applyAlignment="1">
      <alignment horizontal="center" wrapText="1"/>
    </xf>
    <xf numFmtId="0" fontId="26" fillId="0" borderId="0" xfId="0" applyFont="1" applyAlignment="1">
      <alignment wrapText="1"/>
    </xf>
    <xf numFmtId="0" fontId="30" fillId="38" borderId="30" xfId="0" applyFont="1" applyFill="1" applyBorder="1" applyAlignment="1">
      <alignment horizontal="center" vertical="center" wrapText="1"/>
    </xf>
    <xf numFmtId="0" fontId="31" fillId="38" borderId="30" xfId="0" applyFont="1" applyFill="1" applyBorder="1" applyAlignment="1">
      <alignment horizontal="center" vertical="center" wrapText="1"/>
    </xf>
    <xf numFmtId="0" fontId="32" fillId="38" borderId="30" xfId="0" applyFont="1" applyFill="1" applyBorder="1" applyAlignment="1">
      <alignment horizontal="center" vertical="center" wrapText="1"/>
    </xf>
    <xf numFmtId="0" fontId="25" fillId="0" borderId="0" xfId="0" applyFont="1" applyAlignment="1">
      <alignment vertical="center"/>
    </xf>
    <xf numFmtId="0" fontId="27" fillId="5" borderId="1" xfId="0" applyFont="1" applyFill="1" applyBorder="1" applyAlignment="1">
      <alignment horizontal="center" vertical="center"/>
    </xf>
    <xf numFmtId="0" fontId="29" fillId="39" borderId="3" xfId="0" applyFont="1" applyFill="1" applyBorder="1" applyAlignment="1">
      <alignment horizontal="left" vertical="top" wrapText="1"/>
    </xf>
    <xf numFmtId="0" fontId="29" fillId="0" borderId="3" xfId="0" applyFont="1" applyBorder="1" applyAlignment="1">
      <alignment horizontal="left" vertical="top" wrapText="1"/>
    </xf>
    <xf numFmtId="0" fontId="29" fillId="0" borderId="3" xfId="0" applyFont="1" applyBorder="1" applyAlignment="1">
      <alignment horizontal="center" vertical="center" wrapText="1"/>
    </xf>
    <xf numFmtId="0" fontId="29" fillId="0" borderId="3" xfId="0" applyFont="1" applyBorder="1" applyAlignment="1">
      <alignment horizontal="center" wrapText="1"/>
    </xf>
    <xf numFmtId="0" fontId="29" fillId="39" borderId="0" xfId="0" applyFont="1" applyFill="1" applyBorder="1" applyAlignment="1">
      <alignment horizontal="left" vertical="top"/>
    </xf>
    <xf numFmtId="0" fontId="29" fillId="0" borderId="0" xfId="0" applyFont="1" applyBorder="1" applyAlignment="1">
      <alignment horizontal="left" vertical="top" wrapText="1"/>
    </xf>
    <xf numFmtId="0" fontId="29" fillId="0" borderId="0" xfId="0" applyFont="1" applyBorder="1" applyAlignment="1">
      <alignment horizontal="center" vertical="center" wrapText="1"/>
    </xf>
    <xf numFmtId="0" fontId="29" fillId="0" borderId="0" xfId="0" applyFont="1" applyBorder="1" applyAlignment="1">
      <alignment horizontal="center" wrapText="1"/>
    </xf>
    <xf numFmtId="0" fontId="25" fillId="0" borderId="0" xfId="0" applyFont="1" applyAlignment="1">
      <alignment vertical="top"/>
    </xf>
    <xf numFmtId="0" fontId="29" fillId="39" borderId="8" xfId="0" applyFont="1" applyFill="1" applyBorder="1" applyAlignment="1">
      <alignment horizontal="left" vertical="top"/>
    </xf>
    <xf numFmtId="0" fontId="29" fillId="0" borderId="8" xfId="0" applyFont="1" applyBorder="1" applyAlignment="1">
      <alignment horizontal="left" vertical="top" wrapText="1"/>
    </xf>
    <xf numFmtId="0" fontId="29" fillId="39" borderId="8" xfId="0" applyFont="1" applyFill="1" applyBorder="1" applyAlignment="1">
      <alignment horizontal="left" vertical="top" wrapText="1"/>
    </xf>
    <xf numFmtId="0" fontId="29" fillId="0" borderId="8" xfId="0" applyFont="1" applyBorder="1" applyAlignment="1">
      <alignment horizontal="center" wrapText="1"/>
    </xf>
    <xf numFmtId="0" fontId="37" fillId="0" borderId="3" xfId="0" applyFont="1" applyBorder="1" applyAlignment="1">
      <alignment horizontal="center" vertical="center" wrapText="1"/>
    </xf>
    <xf numFmtId="0" fontId="37" fillId="0" borderId="0" xfId="0" applyFont="1" applyBorder="1" applyAlignment="1">
      <alignment horizontal="center" vertical="center" wrapText="1"/>
    </xf>
    <xf numFmtId="0" fontId="29" fillId="0" borderId="8" xfId="0" applyFont="1" applyBorder="1" applyAlignment="1">
      <alignment horizontal="center" vertical="center" wrapText="1"/>
    </xf>
    <xf numFmtId="0" fontId="37" fillId="0" borderId="8" xfId="0" applyFont="1" applyBorder="1" applyAlignment="1">
      <alignment horizontal="center" vertical="center" wrapText="1"/>
    </xf>
    <xf numFmtId="0" fontId="25" fillId="0" borderId="0" xfId="0" applyFont="1" applyAlignment="1">
      <alignment horizontal="center"/>
    </xf>
    <xf numFmtId="0" fontId="25" fillId="0" borderId="0" xfId="0" applyFont="1" applyAlignment="1">
      <alignment wrapText="1"/>
    </xf>
    <xf numFmtId="0" fontId="25" fillId="0" borderId="0" xfId="0" applyFont="1" applyAlignment="1">
      <alignment horizontal="center" wrapText="1"/>
    </xf>
    <xf numFmtId="0" fontId="25" fillId="0" borderId="14" xfId="0" applyFont="1" applyBorder="1"/>
    <xf numFmtId="0" fontId="29" fillId="0" borderId="0" xfId="0" applyFont="1" applyAlignment="1">
      <alignment horizontal="left"/>
    </xf>
    <xf numFmtId="0" fontId="29" fillId="0" borderId="5" xfId="0" applyFont="1" applyBorder="1"/>
    <xf numFmtId="0" fontId="29" fillId="0" borderId="14" xfId="0" applyFont="1" applyBorder="1"/>
    <xf numFmtId="0" fontId="41" fillId="5" borderId="1" xfId="0" applyFont="1" applyFill="1" applyBorder="1" applyAlignment="1">
      <alignment horizontal="center" vertical="center"/>
    </xf>
    <xf numFmtId="0" fontId="27" fillId="4" borderId="1" xfId="0" applyFont="1" applyFill="1" applyBorder="1" applyAlignment="1">
      <alignment horizontal="center" vertical="center"/>
    </xf>
    <xf numFmtId="0" fontId="29" fillId="0" borderId="14" xfId="0" applyFont="1" applyBorder="1" applyAlignment="1">
      <alignment horizontal="center"/>
    </xf>
    <xf numFmtId="0" fontId="29" fillId="0" borderId="2" xfId="0" applyFont="1" applyBorder="1" applyAlignment="1">
      <alignment horizontal="left"/>
    </xf>
    <xf numFmtId="2" fontId="29" fillId="0" borderId="2" xfId="0" quotePrefix="1" applyNumberFormat="1" applyFont="1" applyFill="1" applyBorder="1" applyAlignment="1">
      <alignment horizontal="center" wrapText="1"/>
    </xf>
    <xf numFmtId="2" fontId="29" fillId="0" borderId="4" xfId="0" quotePrefix="1" applyNumberFormat="1" applyFont="1" applyFill="1" applyBorder="1" applyAlignment="1">
      <alignment horizontal="center" wrapText="1"/>
    </xf>
    <xf numFmtId="2" fontId="29" fillId="0" borderId="6" xfId="0" quotePrefix="1" applyNumberFormat="1" applyFont="1" applyFill="1" applyBorder="1" applyAlignment="1">
      <alignment horizontal="center" wrapText="1"/>
    </xf>
    <xf numFmtId="2" fontId="29" fillId="0" borderId="5" xfId="0" applyNumberFormat="1" applyFont="1" applyBorder="1" applyAlignment="1">
      <alignment horizontal="center" wrapText="1"/>
    </xf>
    <xf numFmtId="2" fontId="29" fillId="0" borderId="13" xfId="0" quotePrefix="1" applyNumberFormat="1" applyFont="1" applyFill="1" applyBorder="1" applyAlignment="1">
      <alignment horizontal="center" wrapText="1"/>
    </xf>
    <xf numFmtId="0" fontId="29" fillId="0" borderId="0" xfId="0" applyFont="1" applyBorder="1" applyAlignment="1">
      <alignment horizontal="center"/>
    </xf>
    <xf numFmtId="0" fontId="29" fillId="0" borderId="0" xfId="0" applyFont="1" applyBorder="1"/>
    <xf numFmtId="2" fontId="29" fillId="0" borderId="3" xfId="0" quotePrefix="1" applyNumberFormat="1" applyFont="1" applyFill="1" applyBorder="1" applyAlignment="1">
      <alignment horizontal="center" wrapText="1"/>
    </xf>
    <xf numFmtId="0" fontId="29" fillId="0" borderId="5" xfId="0" applyFont="1" applyBorder="1" applyAlignment="1">
      <alignment horizontal="left"/>
    </xf>
    <xf numFmtId="2" fontId="29" fillId="0" borderId="5" xfId="0" applyNumberFormat="1" applyFont="1" applyFill="1" applyBorder="1" applyAlignment="1">
      <alignment horizontal="center" wrapText="1"/>
    </xf>
    <xf numFmtId="2" fontId="29" fillId="0" borderId="6" xfId="0" applyNumberFormat="1" applyFont="1" applyFill="1" applyBorder="1" applyAlignment="1">
      <alignment horizontal="center" wrapText="1"/>
    </xf>
    <xf numFmtId="2" fontId="29" fillId="0" borderId="14" xfId="0" applyNumberFormat="1" applyFont="1" applyFill="1" applyBorder="1" applyAlignment="1">
      <alignment horizontal="center" wrapText="1"/>
    </xf>
    <xf numFmtId="2" fontId="29" fillId="0" borderId="0" xfId="0" applyNumberFormat="1" applyFont="1" applyFill="1" applyBorder="1" applyAlignment="1">
      <alignment horizontal="center" wrapText="1"/>
    </xf>
    <xf numFmtId="2" fontId="29" fillId="0" borderId="6" xfId="0" applyNumberFormat="1" applyFont="1" applyBorder="1" applyAlignment="1">
      <alignment horizontal="center" wrapText="1"/>
    </xf>
    <xf numFmtId="2" fontId="29" fillId="0" borderId="14" xfId="0" applyNumberFormat="1" applyFont="1" applyBorder="1" applyAlignment="1">
      <alignment horizontal="center" wrapText="1"/>
    </xf>
    <xf numFmtId="2" fontId="29" fillId="0" borderId="0" xfId="0" applyNumberFormat="1" applyFont="1" applyBorder="1" applyAlignment="1">
      <alignment horizontal="center" wrapText="1"/>
    </xf>
    <xf numFmtId="0" fontId="34" fillId="0" borderId="14" xfId="0" applyFont="1" applyBorder="1" applyAlignment="1">
      <alignment horizontal="left"/>
    </xf>
    <xf numFmtId="0" fontId="29" fillId="0" borderId="7" xfId="0" applyFont="1" applyBorder="1" applyAlignment="1">
      <alignment horizontal="left"/>
    </xf>
    <xf numFmtId="2" fontId="29" fillId="0" borderId="7" xfId="0" applyNumberFormat="1" applyFont="1" applyBorder="1" applyAlignment="1">
      <alignment horizontal="center" wrapText="1"/>
    </xf>
    <xf numFmtId="0" fontId="25" fillId="0" borderId="0" xfId="0" applyFont="1" applyAlignment="1">
      <alignment horizontal="left"/>
    </xf>
    <xf numFmtId="0" fontId="41" fillId="2" borderId="0" xfId="0" applyFont="1" applyFill="1" applyAlignment="1">
      <alignment vertical="center"/>
    </xf>
    <xf numFmtId="0" fontId="29" fillId="0" borderId="5" xfId="0" applyFont="1" applyBorder="1" applyAlignment="1">
      <alignment horizontal="center"/>
    </xf>
    <xf numFmtId="2" fontId="29" fillId="0" borderId="0" xfId="0" applyNumberFormat="1" applyFont="1"/>
    <xf numFmtId="2" fontId="25" fillId="0" borderId="0" xfId="0" applyNumberFormat="1" applyFont="1"/>
    <xf numFmtId="0" fontId="29" fillId="0" borderId="5" xfId="0" applyFont="1" applyFill="1" applyBorder="1" applyAlignment="1">
      <alignment horizontal="left"/>
    </xf>
    <xf numFmtId="0" fontId="25" fillId="0" borderId="0" xfId="0" applyFont="1" applyFill="1"/>
    <xf numFmtId="0" fontId="25" fillId="0" borderId="0" xfId="0" applyFont="1" applyBorder="1" applyAlignment="1">
      <alignment horizontal="center"/>
    </xf>
    <xf numFmtId="0" fontId="29" fillId="0" borderId="7" xfId="0" applyFont="1" applyBorder="1" applyAlignment="1">
      <alignment horizontal="left" vertical="top"/>
    </xf>
    <xf numFmtId="2" fontId="29" fillId="0" borderId="7" xfId="0" applyNumberFormat="1" applyFont="1" applyFill="1" applyBorder="1" applyAlignment="1">
      <alignment horizontal="center" vertical="top" wrapText="1"/>
    </xf>
    <xf numFmtId="2" fontId="29" fillId="0" borderId="7" xfId="0" applyNumberFormat="1" applyFont="1" applyBorder="1" applyAlignment="1">
      <alignment horizontal="center" vertical="top" wrapText="1"/>
    </xf>
    <xf numFmtId="2" fontId="29" fillId="0" borderId="9" xfId="0" applyNumberFormat="1" applyFont="1" applyBorder="1" applyAlignment="1">
      <alignment horizontal="center" vertical="top" wrapText="1"/>
    </xf>
    <xf numFmtId="0" fontId="34" fillId="0" borderId="14" xfId="0" applyFont="1" applyBorder="1" applyAlignment="1">
      <alignment horizontal="left" vertical="top"/>
    </xf>
    <xf numFmtId="0" fontId="29" fillId="0" borderId="0" xfId="0" applyFont="1" applyAlignment="1">
      <alignment vertical="top"/>
    </xf>
    <xf numFmtId="2" fontId="29" fillId="0" borderId="15" xfId="0" applyNumberFormat="1" applyFont="1" applyBorder="1" applyAlignment="1">
      <alignment horizontal="center" vertical="top" wrapText="1"/>
    </xf>
    <xf numFmtId="0" fontId="29" fillId="0" borderId="8" xfId="0" applyFont="1" applyBorder="1" applyAlignment="1">
      <alignment vertical="top"/>
    </xf>
    <xf numFmtId="2" fontId="29" fillId="0" borderId="8" xfId="0" applyNumberFormat="1" applyFont="1" applyBorder="1" applyAlignment="1">
      <alignment horizontal="center" vertical="top" wrapText="1"/>
    </xf>
    <xf numFmtId="0" fontId="29" fillId="0" borderId="14" xfId="0" applyFont="1" applyBorder="1" applyAlignment="1">
      <alignment vertical="top"/>
    </xf>
    <xf numFmtId="0" fontId="41" fillId="2" borderId="0" xfId="0" applyFont="1" applyFill="1" applyAlignment="1">
      <alignment horizontal="left" vertical="center"/>
    </xf>
    <xf numFmtId="0" fontId="27" fillId="4" borderId="12" xfId="0" applyFont="1" applyFill="1" applyBorder="1" applyAlignment="1">
      <alignment horizontal="center" vertical="center"/>
    </xf>
    <xf numFmtId="164" fontId="29" fillId="0" borderId="13" xfId="0" applyNumberFormat="1" applyFont="1" applyBorder="1" applyAlignment="1">
      <alignment horizontal="center"/>
    </xf>
    <xf numFmtId="164" fontId="29" fillId="0" borderId="0" xfId="0" applyNumberFormat="1" applyFont="1" applyBorder="1" applyAlignment="1">
      <alignment horizontal="center" vertical="center"/>
    </xf>
    <xf numFmtId="164" fontId="29" fillId="0" borderId="4" xfId="0" applyNumberFormat="1" applyFont="1" applyBorder="1" applyAlignment="1">
      <alignment horizontal="center"/>
    </xf>
    <xf numFmtId="164" fontId="25" fillId="0" borderId="0" xfId="0" applyNumberFormat="1" applyFont="1"/>
    <xf numFmtId="164" fontId="29" fillId="0" borderId="14" xfId="0" applyNumberFormat="1" applyFont="1" applyBorder="1" applyAlignment="1">
      <alignment horizontal="center"/>
    </xf>
    <xf numFmtId="164" fontId="29" fillId="0" borderId="6" xfId="0" applyNumberFormat="1" applyFont="1" applyBorder="1" applyAlignment="1">
      <alignment horizontal="center" vertical="center"/>
    </xf>
    <xf numFmtId="164" fontId="29" fillId="0" borderId="14" xfId="0" applyNumberFormat="1" applyFont="1" applyBorder="1" applyAlignment="1">
      <alignment horizontal="center" vertical="center"/>
    </xf>
    <xf numFmtId="164" fontId="29" fillId="0" borderId="0" xfId="0" applyNumberFormat="1" applyFont="1" applyBorder="1" applyAlignment="1">
      <alignment horizontal="center"/>
    </xf>
    <xf numFmtId="164" fontId="29" fillId="0" borderId="6" xfId="0" applyNumberFormat="1" applyFont="1" applyBorder="1" applyAlignment="1">
      <alignment horizontal="center"/>
    </xf>
    <xf numFmtId="164" fontId="25" fillId="0" borderId="0" xfId="0" applyNumberFormat="1" applyFont="1" applyAlignment="1">
      <alignment horizontal="center" vertical="center"/>
    </xf>
    <xf numFmtId="164" fontId="29" fillId="0" borderId="0" xfId="0" applyNumberFormat="1" applyFont="1" applyAlignment="1">
      <alignment horizontal="center" vertical="center"/>
    </xf>
    <xf numFmtId="164" fontId="29" fillId="0" borderId="15" xfId="0" applyNumberFormat="1" applyFont="1" applyBorder="1" applyAlignment="1">
      <alignment horizontal="center"/>
    </xf>
    <xf numFmtId="164" fontId="29" fillId="0" borderId="8" xfId="0" applyNumberFormat="1" applyFont="1" applyBorder="1" applyAlignment="1">
      <alignment horizontal="center"/>
    </xf>
    <xf numFmtId="164" fontId="29" fillId="0" borderId="9" xfId="0" applyNumberFormat="1" applyFont="1" applyBorder="1" applyAlignment="1">
      <alignment horizontal="center"/>
    </xf>
    <xf numFmtId="164" fontId="29" fillId="0" borderId="9" xfId="0" applyNumberFormat="1" applyFont="1" applyBorder="1" applyAlignment="1">
      <alignment horizontal="center" vertical="center"/>
    </xf>
    <xf numFmtId="164" fontId="29" fillId="0" borderId="8" xfId="0" applyNumberFormat="1" applyFont="1" applyBorder="1" applyAlignment="1">
      <alignment horizontal="center" vertical="center"/>
    </xf>
    <xf numFmtId="164" fontId="29" fillId="0" borderId="15" xfId="0" applyNumberFormat="1" applyFont="1" applyBorder="1" applyAlignment="1">
      <alignment horizontal="center" vertical="center"/>
    </xf>
    <xf numFmtId="0" fontId="27" fillId="5" borderId="12" xfId="0" applyFont="1" applyFill="1" applyBorder="1" applyAlignment="1">
      <alignment horizontal="center" vertical="center"/>
    </xf>
    <xf numFmtId="0" fontId="42" fillId="2" borderId="0" xfId="0" applyFont="1" applyFill="1" applyAlignment="1">
      <alignment horizontal="left" vertical="center"/>
    </xf>
    <xf numFmtId="0" fontId="27" fillId="2" borderId="0" xfId="0" applyFont="1" applyFill="1" applyAlignment="1">
      <alignment vertical="center"/>
    </xf>
    <xf numFmtId="0" fontId="25" fillId="0" borderId="0" xfId="0" applyFont="1" applyFill="1" applyBorder="1"/>
    <xf numFmtId="0" fontId="37" fillId="0" borderId="8" xfId="0" applyFont="1" applyFill="1" applyBorder="1" applyAlignment="1">
      <alignment horizontal="left" vertical="center" wrapText="1"/>
    </xf>
    <xf numFmtId="0" fontId="31" fillId="0" borderId="8" xfId="0" applyFont="1" applyFill="1" applyBorder="1" applyAlignment="1">
      <alignment vertical="center" wrapText="1"/>
    </xf>
    <xf numFmtId="0" fontId="27" fillId="4" borderId="2" xfId="0" applyFont="1" applyFill="1" applyBorder="1" applyAlignment="1">
      <alignment horizontal="center" vertical="center"/>
    </xf>
    <xf numFmtId="0" fontId="34" fillId="0" borderId="14" xfId="0" applyFont="1" applyBorder="1"/>
    <xf numFmtId="164" fontId="29" fillId="0" borderId="25" xfId="0" applyNumberFormat="1" applyFont="1" applyBorder="1" applyAlignment="1">
      <alignment horizontal="center"/>
    </xf>
    <xf numFmtId="164" fontId="29" fillId="0" borderId="26" xfId="0" applyNumberFormat="1" applyFont="1" applyFill="1" applyBorder="1" applyAlignment="1">
      <alignment horizontal="center" vertical="center"/>
    </xf>
    <xf numFmtId="164" fontId="29" fillId="0" borderId="25" xfId="0" applyNumberFormat="1" applyFont="1" applyFill="1" applyBorder="1" applyAlignment="1">
      <alignment horizontal="center" vertical="center"/>
    </xf>
    <xf numFmtId="164" fontId="29" fillId="0" borderId="26" xfId="0" applyNumberFormat="1" applyFont="1" applyBorder="1" applyAlignment="1">
      <alignment horizontal="center"/>
    </xf>
    <xf numFmtId="0" fontId="43" fillId="0" borderId="0" xfId="0" applyFont="1"/>
    <xf numFmtId="0" fontId="34" fillId="0" borderId="15" xfId="0" applyFont="1" applyBorder="1"/>
    <xf numFmtId="164" fontId="29" fillId="0" borderId="27" xfId="0" applyNumberFormat="1" applyFont="1" applyFill="1" applyBorder="1" applyAlignment="1">
      <alignment horizontal="center" vertical="center"/>
    </xf>
    <xf numFmtId="164" fontId="29" fillId="0" borderId="28" xfId="0" applyNumberFormat="1" applyFont="1" applyFill="1" applyBorder="1" applyAlignment="1">
      <alignment horizontal="center" vertical="center"/>
    </xf>
    <xf numFmtId="164" fontId="29" fillId="0" borderId="28" xfId="0" applyNumberFormat="1" applyFont="1" applyBorder="1" applyAlignment="1">
      <alignment horizontal="center"/>
    </xf>
    <xf numFmtId="0" fontId="29" fillId="0" borderId="0" xfId="0" applyFont="1" applyBorder="1" applyAlignment="1">
      <alignment horizontal="left"/>
    </xf>
    <xf numFmtId="0" fontId="34" fillId="0" borderId="0" xfId="0" applyFont="1" applyBorder="1"/>
    <xf numFmtId="164" fontId="29" fillId="0" borderId="0" xfId="0" applyNumberFormat="1" applyFont="1" applyFill="1" applyBorder="1" applyAlignment="1">
      <alignment horizontal="center" vertical="center"/>
    </xf>
    <xf numFmtId="0" fontId="29" fillId="0" borderId="0" xfId="0" quotePrefix="1" applyFont="1"/>
    <xf numFmtId="0" fontId="27" fillId="5" borderId="11" xfId="0" applyFont="1" applyFill="1" applyBorder="1" applyAlignment="1">
      <alignment horizontal="center" vertical="center"/>
    </xf>
    <xf numFmtId="0" fontId="29" fillId="0" borderId="4" xfId="0" applyFont="1" applyBorder="1" applyAlignment="1">
      <alignment horizontal="center" wrapText="1"/>
    </xf>
    <xf numFmtId="0" fontId="29" fillId="0" borderId="6" xfId="0" applyFont="1" applyBorder="1" applyAlignment="1">
      <alignment horizontal="center" wrapText="1"/>
    </xf>
    <xf numFmtId="0" fontId="29" fillId="0" borderId="9" xfId="0" applyFont="1" applyBorder="1" applyAlignment="1">
      <alignment horizontal="center" wrapText="1"/>
    </xf>
    <xf numFmtId="0" fontId="32" fillId="38" borderId="28" xfId="0" applyFont="1" applyFill="1" applyBorder="1" applyAlignment="1">
      <alignment horizontal="center" vertical="center" wrapText="1"/>
    </xf>
    <xf numFmtId="0" fontId="44" fillId="40" borderId="0" xfId="0" applyFont="1" applyFill="1" applyAlignment="1">
      <alignment horizontal="left" vertical="center"/>
    </xf>
    <xf numFmtId="0" fontId="44" fillId="4" borderId="0" xfId="0" applyFont="1" applyFill="1" applyAlignment="1">
      <alignment horizontal="center" vertical="top" wrapText="1"/>
    </xf>
    <xf numFmtId="0" fontId="29" fillId="0" borderId="31" xfId="0" applyFont="1" applyBorder="1" applyAlignment="1">
      <alignment vertical="center" wrapText="1"/>
    </xf>
    <xf numFmtId="0" fontId="37" fillId="0" borderId="0" xfId="0" applyFont="1"/>
    <xf numFmtId="0" fontId="29" fillId="0" borderId="0" xfId="0" applyFont="1" applyAlignment="1">
      <alignment vertical="center"/>
    </xf>
    <xf numFmtId="0" fontId="29" fillId="0" borderId="31" xfId="0" applyFont="1" applyBorder="1" applyAlignment="1">
      <alignment horizontal="left" vertical="center"/>
    </xf>
    <xf numFmtId="0" fontId="29" fillId="0" borderId="31" xfId="0" applyFont="1" applyBorder="1" applyAlignment="1">
      <alignment horizontal="left" vertical="center" wrapText="1"/>
    </xf>
    <xf numFmtId="0" fontId="29" fillId="0" borderId="0" xfId="0" applyFont="1" applyAlignment="1">
      <alignment vertical="center" wrapText="1"/>
    </xf>
    <xf numFmtId="0" fontId="37" fillId="0" borderId="31" xfId="0" applyFont="1" applyBorder="1" applyAlignment="1">
      <alignment vertical="center" wrapText="1"/>
    </xf>
    <xf numFmtId="0" fontId="29" fillId="0" borderId="31" xfId="0" applyFont="1" applyFill="1" applyBorder="1" applyAlignment="1">
      <alignment horizontal="left" vertical="center"/>
    </xf>
    <xf numFmtId="0" fontId="37" fillId="0" borderId="31" xfId="0" applyFont="1" applyFill="1" applyBorder="1" applyAlignment="1">
      <alignment vertical="center" wrapText="1"/>
    </xf>
    <xf numFmtId="0" fontId="29" fillId="0" borderId="31" xfId="0" applyFont="1" applyFill="1" applyBorder="1" applyAlignment="1">
      <alignment horizontal="left" vertical="center" wrapText="1"/>
    </xf>
    <xf numFmtId="0" fontId="29" fillId="0" borderId="31" xfId="0" applyFont="1" applyFill="1" applyBorder="1" applyAlignment="1">
      <alignment vertical="center" wrapText="1"/>
    </xf>
    <xf numFmtId="0" fontId="29" fillId="0" borderId="0" xfId="0" applyFont="1" applyFill="1" applyAlignment="1">
      <alignment vertical="center" wrapText="1"/>
    </xf>
    <xf numFmtId="0" fontId="18" fillId="41" borderId="0" xfId="0" applyFont="1" applyFill="1" applyAlignment="1">
      <alignment horizontal="left"/>
    </xf>
    <xf numFmtId="0" fontId="0" fillId="41" borderId="0" xfId="0" applyFont="1" applyFill="1" applyAlignment="1">
      <alignment horizontal="left"/>
    </xf>
    <xf numFmtId="0" fontId="18" fillId="0" borderId="33" xfId="0" applyFont="1" applyBorder="1" applyAlignment="1">
      <alignment horizontal="left"/>
    </xf>
    <xf numFmtId="0" fontId="0" fillId="0" borderId="33" xfId="0" applyFont="1" applyBorder="1" applyAlignment="1">
      <alignment horizontal="left"/>
    </xf>
    <xf numFmtId="0" fontId="0" fillId="0" borderId="33" xfId="0" applyBorder="1" applyAlignment="1">
      <alignment horizontal="left"/>
    </xf>
    <xf numFmtId="0" fontId="29" fillId="42" borderId="0" xfId="0" applyFont="1" applyFill="1" applyAlignment="1">
      <alignment horizontal="center" vertical="center" wrapText="1"/>
    </xf>
    <xf numFmtId="0" fontId="25" fillId="42" borderId="0" xfId="0" applyFont="1" applyFill="1" applyAlignment="1">
      <alignment horizontal="center" wrapText="1"/>
    </xf>
    <xf numFmtId="0" fontId="25" fillId="42" borderId="0" xfId="0" applyFont="1" applyFill="1" applyAlignment="1">
      <alignment horizontal="center" vertical="center" wrapText="1"/>
    </xf>
    <xf numFmtId="0" fontId="0" fillId="0" borderId="0" xfId="0" applyFill="1" applyBorder="1" applyAlignment="1">
      <alignment horizontal="left"/>
    </xf>
    <xf numFmtId="0" fontId="0" fillId="0" borderId="34" xfId="0" applyFont="1" applyFill="1" applyBorder="1" applyAlignment="1">
      <alignment horizontal="left"/>
    </xf>
    <xf numFmtId="0" fontId="0" fillId="0" borderId="34" xfId="0" applyFill="1" applyBorder="1" applyAlignment="1">
      <alignment horizontal="left"/>
    </xf>
    <xf numFmtId="0" fontId="25" fillId="0" borderId="29" xfId="0" applyFont="1" applyBorder="1" applyAlignment="1">
      <alignment vertical="top"/>
    </xf>
    <xf numFmtId="0" fontId="25" fillId="0" borderId="0" xfId="0" applyFont="1" applyBorder="1" applyAlignment="1">
      <alignment vertical="top"/>
    </xf>
    <xf numFmtId="0" fontId="25" fillId="0" borderId="35" xfId="0" applyFont="1" applyBorder="1" applyAlignment="1">
      <alignment vertical="top"/>
    </xf>
    <xf numFmtId="0" fontId="25" fillId="0" borderId="36" xfId="0" applyFont="1" applyBorder="1" applyAlignment="1">
      <alignment vertical="top"/>
    </xf>
    <xf numFmtId="0" fontId="25" fillId="37" borderId="0" xfId="0" applyFont="1" applyFill="1" applyBorder="1" applyAlignment="1">
      <alignment vertical="top"/>
    </xf>
    <xf numFmtId="0" fontId="26" fillId="37" borderId="0" xfId="0" applyFont="1" applyFill="1" applyBorder="1" applyAlignment="1">
      <alignment vertical="top"/>
    </xf>
    <xf numFmtId="0" fontId="26" fillId="37" borderId="0" xfId="0" applyFont="1" applyFill="1" applyBorder="1" applyAlignment="1">
      <alignment vertical="top" wrapText="1"/>
    </xf>
    <xf numFmtId="0" fontId="45" fillId="0" borderId="0" xfId="0" applyFont="1" applyAlignment="1">
      <alignment horizontal="left" vertical="top" wrapText="1"/>
    </xf>
    <xf numFmtId="0" fontId="0" fillId="0" borderId="0" xfId="0" applyAlignment="1">
      <alignment horizontal="left" vertical="top" wrapText="1"/>
    </xf>
    <xf numFmtId="0" fontId="46" fillId="0" borderId="0" xfId="0" applyFont="1" applyAlignment="1">
      <alignment horizontal="left" vertical="top"/>
    </xf>
    <xf numFmtId="0" fontId="0" fillId="0" borderId="33" xfId="0" applyBorder="1" applyAlignment="1">
      <alignment horizontal="left" vertical="top" wrapText="1"/>
    </xf>
    <xf numFmtId="0" fontId="45" fillId="0" borderId="33" xfId="0" applyFont="1" applyBorder="1" applyAlignment="1">
      <alignment horizontal="left" vertical="top" wrapText="1"/>
    </xf>
    <xf numFmtId="0" fontId="25" fillId="43" borderId="0" xfId="0" applyFont="1" applyFill="1" applyBorder="1" applyAlignment="1">
      <alignment vertical="top"/>
    </xf>
    <xf numFmtId="0" fontId="26" fillId="43" borderId="0" xfId="0" applyFont="1" applyFill="1" applyBorder="1" applyAlignment="1">
      <alignment vertical="top"/>
    </xf>
    <xf numFmtId="0" fontId="26" fillId="37" borderId="37" xfId="0" applyFont="1" applyFill="1" applyBorder="1" applyAlignment="1">
      <alignment vertical="top"/>
    </xf>
    <xf numFmtId="0" fontId="25" fillId="37" borderId="37" xfId="0" applyFont="1" applyFill="1" applyBorder="1" applyAlignment="1">
      <alignment vertical="top"/>
    </xf>
    <xf numFmtId="0" fontId="47" fillId="38" borderId="33" xfId="0" applyFont="1" applyFill="1" applyBorder="1" applyAlignment="1">
      <alignment horizontal="left" vertical="top" wrapText="1"/>
    </xf>
    <xf numFmtId="0" fontId="45" fillId="38" borderId="0" xfId="0" applyFont="1" applyFill="1" applyAlignment="1">
      <alignment horizontal="left" vertical="top" wrapText="1"/>
    </xf>
    <xf numFmtId="0" fontId="0" fillId="38" borderId="0" xfId="0" applyFill="1" applyAlignment="1">
      <alignment horizontal="left" vertical="top" wrapText="1"/>
    </xf>
    <xf numFmtId="0" fontId="48" fillId="0" borderId="0" xfId="0" applyFont="1" applyBorder="1" applyAlignment="1">
      <alignment horizontal="center" vertical="center" wrapText="1"/>
    </xf>
    <xf numFmtId="0" fontId="25" fillId="37" borderId="0" xfId="0" applyFont="1" applyFill="1" applyBorder="1" applyAlignment="1">
      <alignment horizontal="left" vertical="top" wrapText="1"/>
    </xf>
    <xf numFmtId="0" fontId="26" fillId="43" borderId="0" xfId="0" applyFont="1" applyFill="1" applyBorder="1" applyAlignment="1">
      <alignment horizontal="left" vertical="top"/>
    </xf>
    <xf numFmtId="0" fontId="26" fillId="37" borderId="0" xfId="0" applyFont="1" applyFill="1" applyBorder="1" applyAlignment="1">
      <alignment horizontal="left" vertical="top" wrapText="1"/>
    </xf>
    <xf numFmtId="0" fontId="26" fillId="37" borderId="37" xfId="0" applyFont="1" applyFill="1" applyBorder="1" applyAlignment="1">
      <alignment horizontal="left" vertical="top" wrapText="1"/>
    </xf>
    <xf numFmtId="0" fontId="40" fillId="39" borderId="2" xfId="0" applyFont="1" applyFill="1" applyBorder="1" applyAlignment="1">
      <alignment horizontal="center" vertical="center" wrapText="1"/>
    </xf>
    <xf numFmtId="0" fontId="40" fillId="39" borderId="5" xfId="0" applyFont="1" applyFill="1" applyBorder="1" applyAlignment="1">
      <alignment horizontal="center" vertical="center" wrapText="1"/>
    </xf>
    <xf numFmtId="0" fontId="40" fillId="39" borderId="7" xfId="0" applyFont="1" applyFill="1" applyBorder="1" applyAlignment="1">
      <alignment horizontal="center" vertical="center" wrapText="1"/>
    </xf>
    <xf numFmtId="0" fontId="33" fillId="39" borderId="2" xfId="0" applyFont="1" applyFill="1" applyBorder="1" applyAlignment="1">
      <alignment horizontal="center" vertical="center" wrapText="1"/>
    </xf>
    <xf numFmtId="0" fontId="34" fillId="39" borderId="5" xfId="0" applyFont="1" applyFill="1" applyBorder="1" applyAlignment="1">
      <alignment horizontal="center" vertical="center" wrapText="1"/>
    </xf>
    <xf numFmtId="0" fontId="34" fillId="39" borderId="7" xfId="0" applyFont="1" applyFill="1" applyBorder="1" applyAlignment="1">
      <alignment horizontal="center" vertical="center" wrapText="1"/>
    </xf>
    <xf numFmtId="0" fontId="36" fillId="39" borderId="2" xfId="0" applyFont="1" applyFill="1" applyBorder="1" applyAlignment="1">
      <alignment horizontal="center" vertical="center" wrapText="1"/>
    </xf>
    <xf numFmtId="0" fontId="38" fillId="39" borderId="2" xfId="0" applyFont="1" applyFill="1" applyBorder="1" applyAlignment="1">
      <alignment horizontal="center" vertical="center" wrapText="1"/>
    </xf>
    <xf numFmtId="0" fontId="38" fillId="39" borderId="5" xfId="0" applyFont="1" applyFill="1" applyBorder="1" applyAlignment="1">
      <alignment horizontal="center" vertical="center" wrapText="1"/>
    </xf>
    <xf numFmtId="0" fontId="38" fillId="39" borderId="7" xfId="0" applyFont="1" applyFill="1" applyBorder="1" applyAlignment="1">
      <alignment horizontal="center" vertical="center" wrapText="1"/>
    </xf>
    <xf numFmtId="0" fontId="39" fillId="39" borderId="2" xfId="0" applyFont="1" applyFill="1" applyBorder="1" applyAlignment="1">
      <alignment horizontal="center" vertical="center" wrapText="1"/>
    </xf>
    <xf numFmtId="0" fontId="39" fillId="39" borderId="5" xfId="0" applyFont="1" applyFill="1" applyBorder="1" applyAlignment="1">
      <alignment horizontal="center" vertical="center" wrapText="1"/>
    </xf>
    <xf numFmtId="0" fontId="39" fillId="39" borderId="7" xfId="0" applyFont="1" applyFill="1" applyBorder="1" applyAlignment="1">
      <alignment horizontal="center" vertical="center" wrapText="1"/>
    </xf>
    <xf numFmtId="0" fontId="35" fillId="39" borderId="2" xfId="0" applyFont="1" applyFill="1" applyBorder="1" applyAlignment="1">
      <alignment horizontal="center" vertical="center" wrapText="1"/>
    </xf>
    <xf numFmtId="0" fontId="44" fillId="40" borderId="32" xfId="0" applyFont="1" applyFill="1" applyBorder="1" applyAlignment="1">
      <alignment horizontal="left" vertical="center" wrapText="1"/>
    </xf>
    <xf numFmtId="0" fontId="44" fillId="40" borderId="32" xfId="0" applyFont="1" applyFill="1" applyBorder="1" applyAlignment="1">
      <alignment horizontal="left" vertical="center"/>
    </xf>
    <xf numFmtId="0" fontId="44" fillId="40" borderId="0" xfId="0" applyFont="1" applyFill="1" applyAlignment="1">
      <alignment horizontal="left" vertical="center" wrapText="1"/>
    </xf>
    <xf numFmtId="0" fontId="44" fillId="40" borderId="0" xfId="0" applyFont="1" applyFill="1" applyAlignment="1">
      <alignment horizontal="left" vertical="center"/>
    </xf>
    <xf numFmtId="0" fontId="31" fillId="3" borderId="12" xfId="0" applyFont="1" applyFill="1" applyBorder="1" applyAlignment="1">
      <alignment horizontal="center" vertical="center" wrapText="1"/>
    </xf>
    <xf numFmtId="0" fontId="31" fillId="3" borderId="10" xfId="0" applyFont="1" applyFill="1" applyBorder="1" applyAlignment="1">
      <alignment horizontal="center" vertical="center" wrapText="1"/>
    </xf>
    <xf numFmtId="0" fontId="31" fillId="3" borderId="11" xfId="0" applyFont="1" applyFill="1" applyBorder="1" applyAlignment="1">
      <alignment horizontal="center" vertical="center" wrapText="1"/>
    </xf>
    <xf numFmtId="0" fontId="28" fillId="2" borderId="0" xfId="0" applyFont="1" applyFill="1" applyAlignment="1">
      <alignment horizontal="left" vertical="center"/>
    </xf>
    <xf numFmtId="0" fontId="28" fillId="2" borderId="6" xfId="0" applyFont="1" applyFill="1" applyBorder="1" applyAlignment="1">
      <alignment horizontal="left" vertical="center"/>
    </xf>
    <xf numFmtId="0" fontId="31" fillId="38" borderId="12" xfId="0" applyFont="1" applyFill="1" applyBorder="1" applyAlignment="1">
      <alignment horizontal="center" vertical="center" wrapText="1"/>
    </xf>
    <xf numFmtId="0" fontId="31" fillId="38" borderId="10" xfId="0" applyFont="1" applyFill="1" applyBorder="1" applyAlignment="1">
      <alignment horizontal="center" vertical="center" wrapText="1"/>
    </xf>
    <xf numFmtId="0" fontId="31" fillId="38" borderId="11" xfId="0" applyFont="1" applyFill="1" applyBorder="1" applyAlignment="1">
      <alignment horizontal="center" vertical="center" wrapText="1"/>
    </xf>
    <xf numFmtId="0" fontId="28" fillId="2" borderId="0" xfId="0" applyFont="1" applyFill="1" applyBorder="1" applyAlignment="1">
      <alignment horizontal="left" vertical="center"/>
    </xf>
    <xf numFmtId="0" fontId="1" fillId="2" borderId="0" xfId="0" applyFont="1" applyFill="1" applyAlignment="1">
      <alignment horizontal="left" vertical="center"/>
    </xf>
    <xf numFmtId="0" fontId="20" fillId="3" borderId="12"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20" fillId="3" borderId="11" xfId="0" applyFont="1" applyFill="1" applyBorder="1" applyAlignment="1">
      <alignment horizontal="center" vertical="center" wrapText="1"/>
    </xf>
    <xf numFmtId="0" fontId="41" fillId="5" borderId="12" xfId="0" applyFont="1" applyFill="1" applyBorder="1" applyAlignment="1">
      <alignment horizontal="center" vertical="center" wrapText="1"/>
    </xf>
    <xf numFmtId="0" fontId="41" fillId="5" borderId="10" xfId="0" applyFont="1" applyFill="1" applyBorder="1" applyAlignment="1">
      <alignment horizontal="center" vertical="center" wrapText="1"/>
    </xf>
    <xf numFmtId="0" fontId="41" fillId="5" borderId="11" xfId="0" applyFont="1" applyFill="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82">
    <dxf>
      <fill>
        <patternFill patternType="lightUp">
          <fgColor rgb="FF5D73AD"/>
        </patternFill>
      </fill>
    </dxf>
    <dxf>
      <fill>
        <patternFill patternType="lightUp">
          <fgColor rgb="FF5D73AD"/>
        </patternFill>
      </fill>
    </dxf>
    <dxf>
      <fill>
        <patternFill patternType="lightUp">
          <fgColor rgb="FF5D73AD"/>
        </patternFill>
      </fill>
    </dxf>
    <dxf>
      <fill>
        <patternFill patternType="lightUp">
          <fgColor rgb="FF5D73AD"/>
        </patternFill>
      </fill>
    </dxf>
    <dxf>
      <fill>
        <patternFill patternType="lightUp">
          <fgColor rgb="FF5D73AD"/>
        </patternFill>
      </fill>
    </dxf>
    <dxf>
      <fill>
        <patternFill patternType="lightUp">
          <fgColor rgb="FF5D73AD"/>
        </patternFill>
      </fill>
    </dxf>
    <dxf>
      <fill>
        <patternFill patternType="lightUp">
          <fgColor rgb="FF5D73AD"/>
        </patternFill>
      </fill>
    </dxf>
    <dxf>
      <fill>
        <patternFill patternType="lightUp">
          <fgColor rgb="FF5D73AD"/>
        </patternFill>
      </fill>
    </dxf>
    <dxf>
      <fill>
        <patternFill patternType="lightUp">
          <fgColor rgb="FF5D73AD"/>
        </patternFill>
      </fill>
    </dxf>
    <dxf>
      <fill>
        <patternFill patternType="lightUp">
          <fgColor rgb="FF5D73AD"/>
        </patternFill>
      </fill>
    </dxf>
    <dxf>
      <fill>
        <patternFill patternType="lightUp">
          <fgColor rgb="FF5D73AD"/>
        </patternFill>
      </fill>
    </dxf>
    <dxf>
      <fill>
        <patternFill patternType="lightUp">
          <fgColor rgb="FF5D73AD"/>
        </patternFill>
      </fill>
    </dxf>
    <dxf>
      <fill>
        <patternFill patternType="lightUp">
          <fgColor rgb="FF009999"/>
          <bgColor auto="1"/>
        </patternFill>
      </fill>
    </dxf>
    <dxf>
      <fill>
        <patternFill patternType="lightUp">
          <fgColor rgb="FF009999"/>
        </patternFill>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ont>
        <color theme="0" tint="-0.34998626667073579"/>
      </font>
    </dxf>
  </dxfs>
  <tableStyles count="0" defaultTableStyle="TableStyleMedium2" defaultPivotStyle="PivotStyleLight16"/>
  <colors>
    <mruColors>
      <color rgb="FFABB7D5"/>
      <color rgb="FF5B9BD5"/>
      <color rgb="FFDDEBF7"/>
      <color rgb="FF9FFFFF"/>
      <color rgb="FF009999"/>
      <color rgb="FF1F4E78"/>
      <color rgb="FF4DD6D3"/>
      <color rgb="FF33CCCC"/>
      <color rgb="FF5D73AD"/>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lang="en-US" sz="1200" b="1" i="0" u="none" strike="noStrike" kern="1200" spc="70" baseline="0">
                <a:solidFill>
                  <a:srgbClr val="1F4E78"/>
                </a:solidFill>
                <a:latin typeface="EC Square Sans Pro" panose="020B0506040000020004" pitchFamily="34" charset="0"/>
                <a:ea typeface="+mn-ea"/>
                <a:cs typeface="+mn-cs"/>
              </a:defRPr>
            </a:pPr>
            <a:r>
              <a:rPr lang="en-US" sz="1200" b="1" i="0" u="none" strike="noStrike" kern="1200" spc="70" baseline="0">
                <a:solidFill>
                  <a:srgbClr val="1F4E78"/>
                </a:solidFill>
                <a:latin typeface="EC Square Sans Pro" panose="020B0506040000020004" pitchFamily="34" charset="0"/>
                <a:ea typeface="+mn-ea"/>
                <a:cs typeface="+mn-cs"/>
              </a:rPr>
              <a:t>Poslovi potpore u javnoj nabavi i/ili poslovi provedbe postupaka jednostavnih nabava</a:t>
            </a:r>
          </a:p>
        </c:rich>
      </c:tx>
      <c:overlay val="0"/>
      <c:spPr>
        <a:noFill/>
        <a:ln>
          <a:noFill/>
        </a:ln>
        <a:effectLst/>
      </c:spPr>
      <c:txPr>
        <a:bodyPr rot="0" spcFirstLastPara="1" vertOverflow="ellipsis" vert="horz" wrap="square" anchor="ctr" anchorCtr="1"/>
        <a:lstStyle/>
        <a:p>
          <a:pPr algn="l" rtl="0">
            <a:defRPr lang="en-US" sz="1200" b="1" i="0" u="none" strike="noStrike" kern="1200" spc="70" baseline="0">
              <a:solidFill>
                <a:srgbClr val="1F4E78"/>
              </a:solidFill>
              <a:latin typeface="EC Square Sans Pro" panose="020B0506040000020004" pitchFamily="34" charset="0"/>
              <a:ea typeface="+mn-ea"/>
              <a:cs typeface="+mn-cs"/>
            </a:defRPr>
          </a:pPr>
          <a:endParaRPr lang="sr-Latn-RS"/>
        </a:p>
      </c:txPr>
    </c:title>
    <c:autoTitleDeleted val="0"/>
    <c:plotArea>
      <c:layout>
        <c:manualLayout>
          <c:layoutTarget val="inner"/>
          <c:xMode val="edge"/>
          <c:yMode val="edge"/>
          <c:x val="0.27424123567549719"/>
          <c:y val="0.15574392007896334"/>
          <c:w val="0.61876793032176036"/>
          <c:h val="0.79065594283749352"/>
        </c:manualLayout>
      </c:layout>
      <c:radarChart>
        <c:radarStyle val="filled"/>
        <c:varyColors val="0"/>
        <c:ser>
          <c:idx val="1"/>
          <c:order val="0"/>
          <c:tx>
            <c:v>Target</c:v>
          </c:tx>
          <c:spPr>
            <a:solidFill>
              <a:schemeClr val="accent1">
                <a:alpha val="20000"/>
              </a:schemeClr>
            </a:solidFill>
            <a:ln w="50800">
              <a:solidFill>
                <a:srgbClr val="1F4E78"/>
              </a:solidFill>
            </a:ln>
            <a:effectLst/>
          </c:spPr>
          <c:cat>
            <c:strRef>
              <c:f>'Individualni rezultati'!$A$6:$A$35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'Profili poslova'!$D$5:$D$34</c:f>
              <c:numCache>
                <c:formatCode>General</c:formatCode>
                <c:ptCount val="30"/>
                <c:pt idx="0">
                  <c:v>2</c:v>
                </c:pt>
                <c:pt idx="1">
                  <c:v>1</c:v>
                </c:pt>
                <c:pt idx="2">
                  <c:v>1</c:v>
                </c:pt>
                <c:pt idx="3">
                  <c:v>1</c:v>
                </c:pt>
                <c:pt idx="4">
                  <c:v>1</c:v>
                </c:pt>
                <c:pt idx="5">
                  <c:v>1</c:v>
                </c:pt>
                <c:pt idx="6">
                  <c:v>0</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2</c:v>
                </c:pt>
                <c:pt idx="22">
                  <c:v>2</c:v>
                </c:pt>
                <c:pt idx="23">
                  <c:v>1</c:v>
                </c:pt>
                <c:pt idx="24">
                  <c:v>1</c:v>
                </c:pt>
                <c:pt idx="25">
                  <c:v>1</c:v>
                </c:pt>
                <c:pt idx="26">
                  <c:v>1</c:v>
                </c:pt>
                <c:pt idx="27">
                  <c:v>2</c:v>
                </c:pt>
                <c:pt idx="28">
                  <c:v>1</c:v>
                </c:pt>
                <c:pt idx="29">
                  <c:v>1</c:v>
                </c:pt>
              </c:numCache>
            </c:numRef>
          </c:val>
          <c:extLst>
            <c:ext xmlns:c16="http://schemas.microsoft.com/office/drawing/2014/chart" uri="{C3380CC4-5D6E-409C-BE32-E72D297353CC}">
              <c16:uniqueId val="{00000008-824D-4413-9D44-84A303B4CBFC}"/>
            </c:ext>
          </c:extLst>
        </c:ser>
        <c:ser>
          <c:idx val="0"/>
          <c:order val="1"/>
          <c:tx>
            <c:strRef>
              <c:f>'Individualni rezultati'!$B$5</c:f>
              <c:strCache>
                <c:ptCount val="1"/>
                <c:pt idx="0">
                  <c:v>Individual 1</c:v>
                </c:pt>
              </c:strCache>
            </c:strRef>
          </c:tx>
          <c:spPr>
            <a:solidFill>
              <a:srgbClr val="9FFFFF">
                <a:alpha val="40000"/>
              </a:srgbClr>
            </a:solidFill>
            <a:ln w="50800">
              <a:solidFill>
                <a:srgbClr val="009999"/>
              </a:solidFill>
            </a:ln>
            <a:effectLst/>
          </c:spPr>
          <c:cat>
            <c:strRef>
              <c:f>'Individualni rezultati'!$A$6:$A$35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'Individualni rezultati'!$B$6:$B$35</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7-824D-4413-9D44-84A303B4CBFC}"/>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312"/>
        <c:crosses val="autoZero"/>
        <c:crossBetween val="between"/>
        <c:minorUnit val="1"/>
      </c:valAx>
      <c:spPr>
        <a:noFill/>
        <a:ln>
          <a:noFill/>
        </a:ln>
        <a:effectLst/>
      </c:spPr>
    </c:plotArea>
    <c:legend>
      <c:legendPos val="l"/>
      <c:layout>
        <c:manualLayout>
          <c:xMode val="edge"/>
          <c:yMode val="edge"/>
          <c:x val="1.5134962495426738E-2"/>
          <c:y val="0.20957924917437326"/>
          <c:w val="0.2794910376784856"/>
          <c:h val="0.1433290617211886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sr-Latn-R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lang="hr-HR" sz="1200" b="1" i="0" u="none" strike="noStrike" kern="1200" spc="70" baseline="0">
                <a:solidFill>
                  <a:srgbClr val="1F4E78"/>
                </a:solidFill>
                <a:latin typeface="EC Square Sans Pro" panose="020B0506040000020004" pitchFamily="34" charset="0"/>
                <a:ea typeface="+mn-ea"/>
                <a:cs typeface="+mn-cs"/>
              </a:defRPr>
            </a:pPr>
            <a:r>
              <a:rPr lang="hr-HR" sz="1200" b="1" i="0" u="none" strike="noStrike" kern="1200" spc="70" baseline="0">
                <a:solidFill>
                  <a:srgbClr val="1F4E78"/>
                </a:solidFill>
                <a:latin typeface="EC Square Sans Pro" panose="020B0506040000020004" pitchFamily="34" charset="0"/>
                <a:ea typeface="+mn-ea"/>
                <a:cs typeface="+mn-cs"/>
              </a:rPr>
              <a:t>Poslovi samostalne provedbe svih faza životnog ciklusa nabave</a:t>
            </a:r>
          </a:p>
        </c:rich>
      </c:tx>
      <c:layout>
        <c:manualLayout>
          <c:xMode val="edge"/>
          <c:yMode val="edge"/>
          <c:x val="1.0665855471566418E-2"/>
          <c:y val="2.3753493821760748E-3"/>
        </c:manualLayout>
      </c:layout>
      <c:overlay val="0"/>
      <c:spPr>
        <a:noFill/>
        <a:ln>
          <a:noFill/>
        </a:ln>
        <a:effectLst/>
      </c:spPr>
      <c:txPr>
        <a:bodyPr rot="0" spcFirstLastPara="1" vertOverflow="ellipsis" vert="horz" wrap="square" anchor="ctr" anchorCtr="1"/>
        <a:lstStyle/>
        <a:p>
          <a:pPr algn="l" rtl="0">
            <a:defRPr lang="hr-HR" sz="1200" b="1" i="0" u="none" strike="noStrike" kern="1200" spc="70" baseline="0">
              <a:solidFill>
                <a:srgbClr val="1F4E78"/>
              </a:solidFill>
              <a:latin typeface="EC Square Sans Pro" panose="020B0506040000020004" pitchFamily="34" charset="0"/>
              <a:ea typeface="+mn-ea"/>
              <a:cs typeface="+mn-cs"/>
            </a:defRPr>
          </a:pPr>
          <a:endParaRPr lang="sr-Latn-RS"/>
        </a:p>
      </c:txPr>
    </c:title>
    <c:autoTitleDeleted val="0"/>
    <c:plotArea>
      <c:layout>
        <c:manualLayout>
          <c:layoutTarget val="inner"/>
          <c:xMode val="edge"/>
          <c:yMode val="edge"/>
          <c:x val="0.27424123567549719"/>
          <c:y val="0.15574392007896334"/>
          <c:w val="0.61876793032176036"/>
          <c:h val="0.79065594283749352"/>
        </c:manualLayout>
      </c:layout>
      <c:radarChart>
        <c:radarStyle val="filled"/>
        <c:varyColors val="0"/>
        <c:ser>
          <c:idx val="1"/>
          <c:order val="0"/>
          <c:tx>
            <c:v>Target</c:v>
          </c:tx>
          <c:spPr>
            <a:solidFill>
              <a:srgbClr val="5B9BD5">
                <a:alpha val="20000"/>
              </a:srgbClr>
            </a:solidFill>
            <a:ln w="50800">
              <a:solidFill>
                <a:srgbClr val="1F4E78"/>
              </a:solidFill>
            </a:ln>
            <a:effectLst/>
          </c:spPr>
          <c:cat>
            <c:strRef>
              <c:f>'Individualni rezultati'!$A$6:$A$35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'Profili poslova'!$E$5:$E$34</c:f>
              <c:numCache>
                <c:formatCode>General</c:formatCode>
                <c:ptCount val="30"/>
                <c:pt idx="0">
                  <c:v>3</c:v>
                </c:pt>
                <c:pt idx="1">
                  <c:v>3</c:v>
                </c:pt>
                <c:pt idx="2">
                  <c:v>3</c:v>
                </c:pt>
                <c:pt idx="3">
                  <c:v>2</c:v>
                </c:pt>
                <c:pt idx="4">
                  <c:v>2</c:v>
                </c:pt>
                <c:pt idx="5">
                  <c:v>3</c:v>
                </c:pt>
                <c:pt idx="6">
                  <c:v>2</c:v>
                </c:pt>
                <c:pt idx="7">
                  <c:v>3</c:v>
                </c:pt>
                <c:pt idx="8">
                  <c:v>3</c:v>
                </c:pt>
                <c:pt idx="9">
                  <c:v>2</c:v>
                </c:pt>
                <c:pt idx="10">
                  <c:v>3</c:v>
                </c:pt>
                <c:pt idx="11">
                  <c:v>3</c:v>
                </c:pt>
                <c:pt idx="12">
                  <c:v>3</c:v>
                </c:pt>
                <c:pt idx="13">
                  <c:v>2</c:v>
                </c:pt>
                <c:pt idx="14">
                  <c:v>3</c:v>
                </c:pt>
                <c:pt idx="15">
                  <c:v>2</c:v>
                </c:pt>
                <c:pt idx="16">
                  <c:v>2</c:v>
                </c:pt>
                <c:pt idx="17">
                  <c:v>2</c:v>
                </c:pt>
                <c:pt idx="18">
                  <c:v>2</c:v>
                </c:pt>
                <c:pt idx="19">
                  <c:v>3</c:v>
                </c:pt>
                <c:pt idx="20">
                  <c:v>2</c:v>
                </c:pt>
                <c:pt idx="21">
                  <c:v>3</c:v>
                </c:pt>
                <c:pt idx="22">
                  <c:v>2</c:v>
                </c:pt>
                <c:pt idx="23">
                  <c:v>2</c:v>
                </c:pt>
                <c:pt idx="24">
                  <c:v>2</c:v>
                </c:pt>
                <c:pt idx="25">
                  <c:v>2</c:v>
                </c:pt>
                <c:pt idx="26">
                  <c:v>2</c:v>
                </c:pt>
                <c:pt idx="27">
                  <c:v>3</c:v>
                </c:pt>
                <c:pt idx="28">
                  <c:v>3</c:v>
                </c:pt>
                <c:pt idx="29">
                  <c:v>2</c:v>
                </c:pt>
              </c:numCache>
            </c:numRef>
          </c:val>
          <c:extLst>
            <c:ext xmlns:c16="http://schemas.microsoft.com/office/drawing/2014/chart" uri="{C3380CC4-5D6E-409C-BE32-E72D297353CC}">
              <c16:uniqueId val="{00000000-1212-4772-AA52-D6E72149803B}"/>
            </c:ext>
          </c:extLst>
        </c:ser>
        <c:ser>
          <c:idx val="0"/>
          <c:order val="1"/>
          <c:tx>
            <c:strRef>
              <c:f>'Individualni rezultati'!$L$5</c:f>
              <c:strCache>
                <c:ptCount val="1"/>
                <c:pt idx="0">
                  <c:v>Individual 5</c:v>
                </c:pt>
              </c:strCache>
            </c:strRef>
          </c:tx>
          <c:spPr>
            <a:solidFill>
              <a:srgbClr val="9FFFFF">
                <a:alpha val="40000"/>
              </a:srgbClr>
            </a:solidFill>
            <a:ln w="50800">
              <a:solidFill>
                <a:srgbClr val="009999"/>
              </a:solidFill>
            </a:ln>
            <a:effectLst/>
          </c:spPr>
          <c:cat>
            <c:strRef>
              <c:f>'Individualni rezultati'!$A$6:$A$35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'Individualni rezultati'!$L$6:$L$35</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1212-4772-AA52-D6E72149803B}"/>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312"/>
        <c:crosses val="autoZero"/>
        <c:crossBetween val="between"/>
        <c:minorUnit val="1"/>
      </c:valAx>
      <c:spPr>
        <a:noFill/>
        <a:ln>
          <a:noFill/>
        </a:ln>
        <a:effectLst/>
      </c:spPr>
    </c:plotArea>
    <c:legend>
      <c:legendPos val="l"/>
      <c:layout>
        <c:manualLayout>
          <c:xMode val="edge"/>
          <c:yMode val="edge"/>
          <c:x val="1.5134962495426738E-2"/>
          <c:y val="0.20957924917437326"/>
          <c:w val="0.2794910376784856"/>
          <c:h val="0.1433290617211886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sr-Latn-R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lang="en-GB" sz="1200" b="1" i="0" u="none" strike="noStrike" kern="1200" spc="70" baseline="0">
                <a:solidFill>
                  <a:srgbClr val="1F4E78"/>
                </a:solidFill>
                <a:latin typeface="EC Square Sans Pro" panose="020B0506040000020004" pitchFamily="34" charset="0"/>
                <a:ea typeface="+mn-ea"/>
                <a:cs typeface="+mn-cs"/>
              </a:defRPr>
            </a:pPr>
            <a:r>
              <a:rPr lang="en-GB" sz="1200" b="1" i="0" u="none" strike="noStrike" kern="1200" spc="70" baseline="0">
                <a:solidFill>
                  <a:srgbClr val="1F4E78"/>
                </a:solidFill>
                <a:latin typeface="EC Square Sans Pro" panose="020B0506040000020004" pitchFamily="34" charset="0"/>
                <a:ea typeface="+mn-ea"/>
                <a:cs typeface="+mn-cs"/>
              </a:rPr>
              <a:t>Poslovi provedbe postupaka javne nabave</a:t>
            </a:r>
          </a:p>
        </c:rich>
      </c:tx>
      <c:layout>
        <c:manualLayout>
          <c:xMode val="edge"/>
          <c:yMode val="edge"/>
          <c:x val="1.0665855471566418E-2"/>
          <c:y val="2.3753493821760748E-3"/>
        </c:manualLayout>
      </c:layout>
      <c:overlay val="0"/>
      <c:spPr>
        <a:noFill/>
        <a:ln>
          <a:noFill/>
        </a:ln>
        <a:effectLst/>
      </c:spPr>
      <c:txPr>
        <a:bodyPr rot="0" spcFirstLastPara="1" vertOverflow="ellipsis" vert="horz" wrap="square" anchor="ctr" anchorCtr="1"/>
        <a:lstStyle/>
        <a:p>
          <a:pPr algn="l" rtl="0">
            <a:defRPr lang="en-GB" sz="1200" b="1" i="0" u="none" strike="noStrike" kern="1200" spc="70" baseline="0">
              <a:solidFill>
                <a:srgbClr val="1F4E78"/>
              </a:solidFill>
              <a:latin typeface="EC Square Sans Pro" panose="020B0506040000020004" pitchFamily="34" charset="0"/>
              <a:ea typeface="+mn-ea"/>
              <a:cs typeface="+mn-cs"/>
            </a:defRPr>
          </a:pPr>
          <a:endParaRPr lang="sr-Latn-RS"/>
        </a:p>
      </c:txPr>
    </c:title>
    <c:autoTitleDeleted val="0"/>
    <c:plotArea>
      <c:layout>
        <c:manualLayout>
          <c:layoutTarget val="inner"/>
          <c:xMode val="edge"/>
          <c:yMode val="edge"/>
          <c:x val="0.27424123567549719"/>
          <c:y val="0.15574392007896334"/>
          <c:w val="0.61876793032176036"/>
          <c:h val="0.79065594283749352"/>
        </c:manualLayout>
      </c:layout>
      <c:radarChart>
        <c:radarStyle val="filled"/>
        <c:varyColors val="0"/>
        <c:ser>
          <c:idx val="1"/>
          <c:order val="0"/>
          <c:tx>
            <c:v>Target</c:v>
          </c:tx>
          <c:spPr>
            <a:solidFill>
              <a:schemeClr val="accent1">
                <a:alpha val="20000"/>
              </a:schemeClr>
            </a:solidFill>
            <a:ln w="50800">
              <a:solidFill>
                <a:srgbClr val="1F4E78"/>
              </a:solidFill>
            </a:ln>
            <a:effectLst/>
          </c:spPr>
          <c:cat>
            <c:strRef>
              <c:f>'Individualni rezultati'!$A$6:$A$35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'Profili poslova'!$F$5:$F$34</c:f>
              <c:numCache>
                <c:formatCode>General</c:formatCode>
                <c:ptCount val="30"/>
                <c:pt idx="0">
                  <c:v>2</c:v>
                </c:pt>
                <c:pt idx="1">
                  <c:v>3</c:v>
                </c:pt>
                <c:pt idx="2">
                  <c:v>3</c:v>
                </c:pt>
                <c:pt idx="3">
                  <c:v>2</c:v>
                </c:pt>
                <c:pt idx="4">
                  <c:v>3</c:v>
                </c:pt>
                <c:pt idx="5">
                  <c:v>2</c:v>
                </c:pt>
                <c:pt idx="6">
                  <c:v>2</c:v>
                </c:pt>
                <c:pt idx="7">
                  <c:v>2</c:v>
                </c:pt>
                <c:pt idx="8">
                  <c:v>3</c:v>
                </c:pt>
                <c:pt idx="9">
                  <c:v>2</c:v>
                </c:pt>
                <c:pt idx="10">
                  <c:v>2</c:v>
                </c:pt>
                <c:pt idx="11">
                  <c:v>2</c:v>
                </c:pt>
                <c:pt idx="12">
                  <c:v>2</c:v>
                </c:pt>
                <c:pt idx="13">
                  <c:v>2</c:v>
                </c:pt>
                <c:pt idx="14">
                  <c:v>3</c:v>
                </c:pt>
                <c:pt idx="15">
                  <c:v>2</c:v>
                </c:pt>
                <c:pt idx="16">
                  <c:v>1</c:v>
                </c:pt>
                <c:pt idx="17">
                  <c:v>2</c:v>
                </c:pt>
                <c:pt idx="18">
                  <c:v>2</c:v>
                </c:pt>
                <c:pt idx="19">
                  <c:v>2</c:v>
                </c:pt>
                <c:pt idx="20">
                  <c:v>2</c:v>
                </c:pt>
                <c:pt idx="21">
                  <c:v>3</c:v>
                </c:pt>
                <c:pt idx="22">
                  <c:v>2</c:v>
                </c:pt>
                <c:pt idx="23">
                  <c:v>2</c:v>
                </c:pt>
                <c:pt idx="24">
                  <c:v>2</c:v>
                </c:pt>
                <c:pt idx="25">
                  <c:v>2</c:v>
                </c:pt>
                <c:pt idx="26">
                  <c:v>2</c:v>
                </c:pt>
                <c:pt idx="27">
                  <c:v>2</c:v>
                </c:pt>
                <c:pt idx="28">
                  <c:v>2</c:v>
                </c:pt>
                <c:pt idx="29">
                  <c:v>1</c:v>
                </c:pt>
              </c:numCache>
            </c:numRef>
          </c:val>
          <c:extLst>
            <c:ext xmlns:c16="http://schemas.microsoft.com/office/drawing/2014/chart" uri="{C3380CC4-5D6E-409C-BE32-E72D297353CC}">
              <c16:uniqueId val="{00000000-15A9-4228-A4CD-EF4AC84E90B3}"/>
            </c:ext>
          </c:extLst>
        </c:ser>
        <c:ser>
          <c:idx val="0"/>
          <c:order val="1"/>
          <c:tx>
            <c:strRef>
              <c:f>'Individualni rezultati'!$N$5</c:f>
              <c:strCache>
                <c:ptCount val="1"/>
                <c:pt idx="0">
                  <c:v>Individual 1</c:v>
                </c:pt>
              </c:strCache>
            </c:strRef>
          </c:tx>
          <c:spPr>
            <a:solidFill>
              <a:srgbClr val="9FFFFF">
                <a:alpha val="40000"/>
              </a:srgbClr>
            </a:solidFill>
            <a:ln w="50800">
              <a:solidFill>
                <a:srgbClr val="009999"/>
              </a:solidFill>
            </a:ln>
            <a:effectLst/>
          </c:spPr>
          <c:cat>
            <c:strRef>
              <c:f>'Individualni rezultati'!$A$6:$A$35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'Individualni rezultati'!$N$6:$N$35</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15A9-4228-A4CD-EF4AC84E90B3}"/>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312"/>
        <c:crosses val="autoZero"/>
        <c:crossBetween val="between"/>
        <c:minorUnit val="1"/>
      </c:valAx>
      <c:spPr>
        <a:noFill/>
        <a:ln>
          <a:noFill/>
        </a:ln>
        <a:effectLst/>
      </c:spPr>
    </c:plotArea>
    <c:legend>
      <c:legendPos val="l"/>
      <c:layout>
        <c:manualLayout>
          <c:xMode val="edge"/>
          <c:yMode val="edge"/>
          <c:x val="1.5134962495426738E-2"/>
          <c:y val="0.20957924917437326"/>
          <c:w val="0.2794910376784856"/>
          <c:h val="0.1433290617211886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sr-Latn-R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lang="en-GB" sz="1200" b="1" i="0" u="none" strike="noStrike" kern="1200" spc="70" baseline="0">
                <a:solidFill>
                  <a:srgbClr val="1F4E78"/>
                </a:solidFill>
                <a:latin typeface="EC Square Sans Pro" panose="020B0506040000020004" pitchFamily="34" charset="0"/>
                <a:ea typeface="+mn-ea"/>
                <a:cs typeface="+mn-cs"/>
              </a:defRPr>
            </a:pPr>
            <a:r>
              <a:rPr lang="en-GB" sz="1200" b="1" i="0" u="none" strike="noStrike" kern="1200" spc="70" baseline="0">
                <a:solidFill>
                  <a:srgbClr val="1F4E78"/>
                </a:solidFill>
                <a:latin typeface="EC Square Sans Pro" panose="020B0506040000020004" pitchFamily="34" charset="0"/>
                <a:ea typeface="+mn-ea"/>
                <a:cs typeface="+mn-cs"/>
              </a:rPr>
              <a:t>Poslovi provedbe postupaka javne nabave</a:t>
            </a:r>
          </a:p>
        </c:rich>
      </c:tx>
      <c:layout>
        <c:manualLayout>
          <c:xMode val="edge"/>
          <c:yMode val="edge"/>
          <c:x val="1.0665855471566418E-2"/>
          <c:y val="2.3753493821760748E-3"/>
        </c:manualLayout>
      </c:layout>
      <c:overlay val="0"/>
      <c:spPr>
        <a:noFill/>
        <a:ln>
          <a:noFill/>
        </a:ln>
        <a:effectLst/>
      </c:spPr>
      <c:txPr>
        <a:bodyPr rot="0" spcFirstLastPara="1" vertOverflow="ellipsis" vert="horz" wrap="square" anchor="ctr" anchorCtr="1"/>
        <a:lstStyle/>
        <a:p>
          <a:pPr algn="l" rtl="0">
            <a:defRPr lang="en-GB" sz="1200" b="1" i="0" u="none" strike="noStrike" kern="1200" spc="70" baseline="0">
              <a:solidFill>
                <a:srgbClr val="1F4E78"/>
              </a:solidFill>
              <a:latin typeface="EC Square Sans Pro" panose="020B0506040000020004" pitchFamily="34" charset="0"/>
              <a:ea typeface="+mn-ea"/>
              <a:cs typeface="+mn-cs"/>
            </a:defRPr>
          </a:pPr>
          <a:endParaRPr lang="sr-Latn-RS"/>
        </a:p>
      </c:txPr>
    </c:title>
    <c:autoTitleDeleted val="0"/>
    <c:plotArea>
      <c:layout>
        <c:manualLayout>
          <c:layoutTarget val="inner"/>
          <c:xMode val="edge"/>
          <c:yMode val="edge"/>
          <c:x val="0.27424123567549719"/>
          <c:y val="0.15574392007896334"/>
          <c:w val="0.61876793032176036"/>
          <c:h val="0.79065594283749352"/>
        </c:manualLayout>
      </c:layout>
      <c:radarChart>
        <c:radarStyle val="filled"/>
        <c:varyColors val="0"/>
        <c:ser>
          <c:idx val="1"/>
          <c:order val="0"/>
          <c:tx>
            <c:v>Target</c:v>
          </c:tx>
          <c:spPr>
            <a:solidFill>
              <a:schemeClr val="accent1">
                <a:alpha val="20000"/>
              </a:schemeClr>
            </a:solidFill>
            <a:ln w="50800">
              <a:solidFill>
                <a:srgbClr val="1F4E78"/>
              </a:solidFill>
            </a:ln>
            <a:effectLst/>
          </c:spPr>
          <c:cat>
            <c:strRef>
              <c:f>'Individualni rezultati'!$A$6:$A$35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'Profili poslova'!$F$5:$F$34</c:f>
              <c:numCache>
                <c:formatCode>General</c:formatCode>
                <c:ptCount val="30"/>
                <c:pt idx="0">
                  <c:v>2</c:v>
                </c:pt>
                <c:pt idx="1">
                  <c:v>3</c:v>
                </c:pt>
                <c:pt idx="2">
                  <c:v>3</c:v>
                </c:pt>
                <c:pt idx="3">
                  <c:v>2</c:v>
                </c:pt>
                <c:pt idx="4">
                  <c:v>3</c:v>
                </c:pt>
                <c:pt idx="5">
                  <c:v>2</c:v>
                </c:pt>
                <c:pt idx="6">
                  <c:v>2</c:v>
                </c:pt>
                <c:pt idx="7">
                  <c:v>2</c:v>
                </c:pt>
                <c:pt idx="8">
                  <c:v>3</c:v>
                </c:pt>
                <c:pt idx="9">
                  <c:v>2</c:v>
                </c:pt>
                <c:pt idx="10">
                  <c:v>2</c:v>
                </c:pt>
                <c:pt idx="11">
                  <c:v>2</c:v>
                </c:pt>
                <c:pt idx="12">
                  <c:v>2</c:v>
                </c:pt>
                <c:pt idx="13">
                  <c:v>2</c:v>
                </c:pt>
                <c:pt idx="14">
                  <c:v>3</c:v>
                </c:pt>
                <c:pt idx="15">
                  <c:v>2</c:v>
                </c:pt>
                <c:pt idx="16">
                  <c:v>1</c:v>
                </c:pt>
                <c:pt idx="17">
                  <c:v>2</c:v>
                </c:pt>
                <c:pt idx="18">
                  <c:v>2</c:v>
                </c:pt>
                <c:pt idx="19">
                  <c:v>2</c:v>
                </c:pt>
                <c:pt idx="20">
                  <c:v>2</c:v>
                </c:pt>
                <c:pt idx="21">
                  <c:v>3</c:v>
                </c:pt>
                <c:pt idx="22">
                  <c:v>2</c:v>
                </c:pt>
                <c:pt idx="23">
                  <c:v>2</c:v>
                </c:pt>
                <c:pt idx="24">
                  <c:v>2</c:v>
                </c:pt>
                <c:pt idx="25">
                  <c:v>2</c:v>
                </c:pt>
                <c:pt idx="26">
                  <c:v>2</c:v>
                </c:pt>
                <c:pt idx="27">
                  <c:v>2</c:v>
                </c:pt>
                <c:pt idx="28">
                  <c:v>2</c:v>
                </c:pt>
                <c:pt idx="29">
                  <c:v>1</c:v>
                </c:pt>
              </c:numCache>
            </c:numRef>
          </c:val>
          <c:extLst>
            <c:ext xmlns:c16="http://schemas.microsoft.com/office/drawing/2014/chart" uri="{C3380CC4-5D6E-409C-BE32-E72D297353CC}">
              <c16:uniqueId val="{00000000-7A2F-49BF-A355-77E682FF501A}"/>
            </c:ext>
          </c:extLst>
        </c:ser>
        <c:ser>
          <c:idx val="0"/>
          <c:order val="1"/>
          <c:tx>
            <c:strRef>
              <c:f>'Individualni rezultati'!$O$5</c:f>
              <c:strCache>
                <c:ptCount val="1"/>
                <c:pt idx="0">
                  <c:v>Individual 2</c:v>
                </c:pt>
              </c:strCache>
            </c:strRef>
          </c:tx>
          <c:spPr>
            <a:solidFill>
              <a:srgbClr val="9FFFFF">
                <a:alpha val="40000"/>
              </a:srgbClr>
            </a:solidFill>
            <a:ln w="50800">
              <a:solidFill>
                <a:srgbClr val="009999"/>
              </a:solidFill>
            </a:ln>
            <a:effectLst/>
          </c:spPr>
          <c:cat>
            <c:strRef>
              <c:f>'Individualni rezultati'!$A$6:$A$35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'Individualni rezultati'!$O$6:$O$35</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7A2F-49BF-A355-77E682FF501A}"/>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312"/>
        <c:crosses val="autoZero"/>
        <c:crossBetween val="between"/>
        <c:minorUnit val="1"/>
      </c:valAx>
      <c:spPr>
        <a:noFill/>
        <a:ln>
          <a:noFill/>
        </a:ln>
        <a:effectLst/>
      </c:spPr>
    </c:plotArea>
    <c:legend>
      <c:legendPos val="l"/>
      <c:layout>
        <c:manualLayout>
          <c:xMode val="edge"/>
          <c:yMode val="edge"/>
          <c:x val="1.5134962495426738E-2"/>
          <c:y val="0.20957924917437326"/>
          <c:w val="0.2794910376784856"/>
          <c:h val="0.1433290617211886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sr-Latn-R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lang="en-GB" sz="1200" b="1" i="0" u="none" strike="noStrike" kern="1200" spc="70" baseline="0">
                <a:solidFill>
                  <a:srgbClr val="1F4E78"/>
                </a:solidFill>
                <a:latin typeface="EC Square Sans Pro" panose="020B0506040000020004" pitchFamily="34" charset="0"/>
                <a:ea typeface="+mn-ea"/>
                <a:cs typeface="+mn-cs"/>
              </a:defRPr>
            </a:pPr>
            <a:r>
              <a:rPr lang="en-GB" sz="1200" b="1" i="0" u="none" strike="noStrike" kern="1200" spc="70" baseline="0">
                <a:solidFill>
                  <a:srgbClr val="1F4E78"/>
                </a:solidFill>
                <a:latin typeface="EC Square Sans Pro" panose="020B0506040000020004" pitchFamily="34" charset="0"/>
                <a:ea typeface="+mn-ea"/>
                <a:cs typeface="+mn-cs"/>
              </a:rPr>
              <a:t>Poslovi provedbe postupaka javne nabave</a:t>
            </a:r>
          </a:p>
        </c:rich>
      </c:tx>
      <c:layout>
        <c:manualLayout>
          <c:xMode val="edge"/>
          <c:yMode val="edge"/>
          <c:x val="1.0665855471566418E-2"/>
          <c:y val="2.3753493821760748E-3"/>
        </c:manualLayout>
      </c:layout>
      <c:overlay val="0"/>
      <c:spPr>
        <a:noFill/>
        <a:ln>
          <a:noFill/>
        </a:ln>
        <a:effectLst/>
      </c:spPr>
      <c:txPr>
        <a:bodyPr rot="0" spcFirstLastPara="1" vertOverflow="ellipsis" vert="horz" wrap="square" anchor="ctr" anchorCtr="1"/>
        <a:lstStyle/>
        <a:p>
          <a:pPr algn="l" rtl="0">
            <a:defRPr lang="en-GB" sz="1200" b="1" i="0" u="none" strike="noStrike" kern="1200" spc="70" baseline="0">
              <a:solidFill>
                <a:srgbClr val="1F4E78"/>
              </a:solidFill>
              <a:latin typeface="EC Square Sans Pro" panose="020B0506040000020004" pitchFamily="34" charset="0"/>
              <a:ea typeface="+mn-ea"/>
              <a:cs typeface="+mn-cs"/>
            </a:defRPr>
          </a:pPr>
          <a:endParaRPr lang="sr-Latn-RS"/>
        </a:p>
      </c:txPr>
    </c:title>
    <c:autoTitleDeleted val="0"/>
    <c:plotArea>
      <c:layout>
        <c:manualLayout>
          <c:layoutTarget val="inner"/>
          <c:xMode val="edge"/>
          <c:yMode val="edge"/>
          <c:x val="0.27424123567549719"/>
          <c:y val="0.15574392007896334"/>
          <c:w val="0.61876793032176036"/>
          <c:h val="0.79065594283749352"/>
        </c:manualLayout>
      </c:layout>
      <c:radarChart>
        <c:radarStyle val="filled"/>
        <c:varyColors val="0"/>
        <c:ser>
          <c:idx val="1"/>
          <c:order val="0"/>
          <c:tx>
            <c:v>Target</c:v>
          </c:tx>
          <c:spPr>
            <a:solidFill>
              <a:schemeClr val="accent1">
                <a:alpha val="20000"/>
              </a:schemeClr>
            </a:solidFill>
            <a:ln w="50800">
              <a:solidFill>
                <a:srgbClr val="1F4E78"/>
              </a:solidFill>
            </a:ln>
            <a:effectLst/>
          </c:spPr>
          <c:cat>
            <c:strRef>
              <c:f>'Individualni rezultati'!$A$6:$A$35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'Profili poslova'!$F$5:$F$34</c:f>
              <c:numCache>
                <c:formatCode>General</c:formatCode>
                <c:ptCount val="30"/>
                <c:pt idx="0">
                  <c:v>2</c:v>
                </c:pt>
                <c:pt idx="1">
                  <c:v>3</c:v>
                </c:pt>
                <c:pt idx="2">
                  <c:v>3</c:v>
                </c:pt>
                <c:pt idx="3">
                  <c:v>2</c:v>
                </c:pt>
                <c:pt idx="4">
                  <c:v>3</c:v>
                </c:pt>
                <c:pt idx="5">
                  <c:v>2</c:v>
                </c:pt>
                <c:pt idx="6">
                  <c:v>2</c:v>
                </c:pt>
                <c:pt idx="7">
                  <c:v>2</c:v>
                </c:pt>
                <c:pt idx="8">
                  <c:v>3</c:v>
                </c:pt>
                <c:pt idx="9">
                  <c:v>2</c:v>
                </c:pt>
                <c:pt idx="10">
                  <c:v>2</c:v>
                </c:pt>
                <c:pt idx="11">
                  <c:v>2</c:v>
                </c:pt>
                <c:pt idx="12">
                  <c:v>2</c:v>
                </c:pt>
                <c:pt idx="13">
                  <c:v>2</c:v>
                </c:pt>
                <c:pt idx="14">
                  <c:v>3</c:v>
                </c:pt>
                <c:pt idx="15">
                  <c:v>2</c:v>
                </c:pt>
                <c:pt idx="16">
                  <c:v>1</c:v>
                </c:pt>
                <c:pt idx="17">
                  <c:v>2</c:v>
                </c:pt>
                <c:pt idx="18">
                  <c:v>2</c:v>
                </c:pt>
                <c:pt idx="19">
                  <c:v>2</c:v>
                </c:pt>
                <c:pt idx="20">
                  <c:v>2</c:v>
                </c:pt>
                <c:pt idx="21">
                  <c:v>3</c:v>
                </c:pt>
                <c:pt idx="22">
                  <c:v>2</c:v>
                </c:pt>
                <c:pt idx="23">
                  <c:v>2</c:v>
                </c:pt>
                <c:pt idx="24">
                  <c:v>2</c:v>
                </c:pt>
                <c:pt idx="25">
                  <c:v>2</c:v>
                </c:pt>
                <c:pt idx="26">
                  <c:v>2</c:v>
                </c:pt>
                <c:pt idx="27">
                  <c:v>2</c:v>
                </c:pt>
                <c:pt idx="28">
                  <c:v>2</c:v>
                </c:pt>
                <c:pt idx="29">
                  <c:v>1</c:v>
                </c:pt>
              </c:numCache>
            </c:numRef>
          </c:val>
          <c:extLst>
            <c:ext xmlns:c16="http://schemas.microsoft.com/office/drawing/2014/chart" uri="{C3380CC4-5D6E-409C-BE32-E72D297353CC}">
              <c16:uniqueId val="{00000000-0ADB-47AA-A4F5-EE397396E14A}"/>
            </c:ext>
          </c:extLst>
        </c:ser>
        <c:ser>
          <c:idx val="0"/>
          <c:order val="1"/>
          <c:tx>
            <c:strRef>
              <c:f>'Individualni rezultati'!$P$5</c:f>
              <c:strCache>
                <c:ptCount val="1"/>
                <c:pt idx="0">
                  <c:v>Individual 3</c:v>
                </c:pt>
              </c:strCache>
            </c:strRef>
          </c:tx>
          <c:spPr>
            <a:solidFill>
              <a:schemeClr val="accent1">
                <a:alpha val="10196"/>
              </a:schemeClr>
            </a:solidFill>
            <a:ln w="50800">
              <a:solidFill>
                <a:schemeClr val="accent1">
                  <a:alpha val="30000"/>
                </a:schemeClr>
              </a:solidFill>
            </a:ln>
            <a:effectLst/>
          </c:spPr>
          <c:cat>
            <c:strRef>
              <c:f>'Individualni rezultati'!$A$6:$A$35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'Individualni rezultati'!$P$6:$P$35</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0ADB-47AA-A4F5-EE397396E14A}"/>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312"/>
        <c:crosses val="autoZero"/>
        <c:crossBetween val="between"/>
        <c:minorUnit val="1"/>
      </c:valAx>
      <c:spPr>
        <a:noFill/>
        <a:ln>
          <a:noFill/>
        </a:ln>
        <a:effectLst/>
      </c:spPr>
    </c:plotArea>
    <c:legend>
      <c:legendPos val="l"/>
      <c:layout>
        <c:manualLayout>
          <c:xMode val="edge"/>
          <c:yMode val="edge"/>
          <c:x val="1.5134962495426738E-2"/>
          <c:y val="0.20957924917437326"/>
          <c:w val="0.2794910376784856"/>
          <c:h val="0.1433290617211886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sr-Latn-R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lang="en-GB" sz="1200" b="1" i="0" u="none" strike="noStrike" kern="1200" spc="70" baseline="0">
                <a:solidFill>
                  <a:srgbClr val="1F4E78"/>
                </a:solidFill>
                <a:latin typeface="EC Square Sans Pro" panose="020B0506040000020004" pitchFamily="34" charset="0"/>
                <a:ea typeface="+mn-ea"/>
                <a:cs typeface="+mn-cs"/>
              </a:defRPr>
            </a:pPr>
            <a:r>
              <a:rPr lang="en-GB" sz="1200" b="1" i="0" u="none" strike="noStrike" kern="1200" spc="70" baseline="0">
                <a:solidFill>
                  <a:srgbClr val="1F4E78"/>
                </a:solidFill>
                <a:latin typeface="EC Square Sans Pro" panose="020B0506040000020004" pitchFamily="34" charset="0"/>
                <a:ea typeface="+mn-ea"/>
                <a:cs typeface="+mn-cs"/>
              </a:rPr>
              <a:t>Poslovi provedbe postupaka javne nabave</a:t>
            </a:r>
          </a:p>
        </c:rich>
      </c:tx>
      <c:layout>
        <c:manualLayout>
          <c:xMode val="edge"/>
          <c:yMode val="edge"/>
          <c:x val="1.0665855471566418E-2"/>
          <c:y val="2.3753493821760748E-3"/>
        </c:manualLayout>
      </c:layout>
      <c:overlay val="0"/>
      <c:spPr>
        <a:noFill/>
        <a:ln>
          <a:noFill/>
        </a:ln>
        <a:effectLst/>
      </c:spPr>
      <c:txPr>
        <a:bodyPr rot="0" spcFirstLastPara="1" vertOverflow="ellipsis" vert="horz" wrap="square" anchor="ctr" anchorCtr="1"/>
        <a:lstStyle/>
        <a:p>
          <a:pPr algn="l" rtl="0">
            <a:defRPr lang="en-GB" sz="1200" b="1" i="0" u="none" strike="noStrike" kern="1200" spc="70" baseline="0">
              <a:solidFill>
                <a:srgbClr val="1F4E78"/>
              </a:solidFill>
              <a:latin typeface="EC Square Sans Pro" panose="020B0506040000020004" pitchFamily="34" charset="0"/>
              <a:ea typeface="+mn-ea"/>
              <a:cs typeface="+mn-cs"/>
            </a:defRPr>
          </a:pPr>
          <a:endParaRPr lang="sr-Latn-RS"/>
        </a:p>
      </c:txPr>
    </c:title>
    <c:autoTitleDeleted val="0"/>
    <c:plotArea>
      <c:layout>
        <c:manualLayout>
          <c:layoutTarget val="inner"/>
          <c:xMode val="edge"/>
          <c:yMode val="edge"/>
          <c:x val="0.27424123567549719"/>
          <c:y val="0.15574392007896334"/>
          <c:w val="0.61876793032176036"/>
          <c:h val="0.79065594283749352"/>
        </c:manualLayout>
      </c:layout>
      <c:radarChart>
        <c:radarStyle val="filled"/>
        <c:varyColors val="0"/>
        <c:ser>
          <c:idx val="1"/>
          <c:order val="0"/>
          <c:tx>
            <c:v>Target</c:v>
          </c:tx>
          <c:spPr>
            <a:solidFill>
              <a:schemeClr val="accent1">
                <a:alpha val="20000"/>
              </a:schemeClr>
            </a:solidFill>
            <a:ln w="50800">
              <a:solidFill>
                <a:srgbClr val="1F4E78"/>
              </a:solidFill>
            </a:ln>
            <a:effectLst/>
          </c:spPr>
          <c:cat>
            <c:strRef>
              <c:f>'Individualni rezultati'!$A$6:$A$35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'Profili poslova'!$F$5:$F$34</c:f>
              <c:numCache>
                <c:formatCode>General</c:formatCode>
                <c:ptCount val="30"/>
                <c:pt idx="0">
                  <c:v>2</c:v>
                </c:pt>
                <c:pt idx="1">
                  <c:v>3</c:v>
                </c:pt>
                <c:pt idx="2">
                  <c:v>3</c:v>
                </c:pt>
                <c:pt idx="3">
                  <c:v>2</c:v>
                </c:pt>
                <c:pt idx="4">
                  <c:v>3</c:v>
                </c:pt>
                <c:pt idx="5">
                  <c:v>2</c:v>
                </c:pt>
                <c:pt idx="6">
                  <c:v>2</c:v>
                </c:pt>
                <c:pt idx="7">
                  <c:v>2</c:v>
                </c:pt>
                <c:pt idx="8">
                  <c:v>3</c:v>
                </c:pt>
                <c:pt idx="9">
                  <c:v>2</c:v>
                </c:pt>
                <c:pt idx="10">
                  <c:v>2</c:v>
                </c:pt>
                <c:pt idx="11">
                  <c:v>2</c:v>
                </c:pt>
                <c:pt idx="12">
                  <c:v>2</c:v>
                </c:pt>
                <c:pt idx="13">
                  <c:v>2</c:v>
                </c:pt>
                <c:pt idx="14">
                  <c:v>3</c:v>
                </c:pt>
                <c:pt idx="15">
                  <c:v>2</c:v>
                </c:pt>
                <c:pt idx="16">
                  <c:v>1</c:v>
                </c:pt>
                <c:pt idx="17">
                  <c:v>2</c:v>
                </c:pt>
                <c:pt idx="18">
                  <c:v>2</c:v>
                </c:pt>
                <c:pt idx="19">
                  <c:v>2</c:v>
                </c:pt>
                <c:pt idx="20">
                  <c:v>2</c:v>
                </c:pt>
                <c:pt idx="21">
                  <c:v>3</c:v>
                </c:pt>
                <c:pt idx="22">
                  <c:v>2</c:v>
                </c:pt>
                <c:pt idx="23">
                  <c:v>2</c:v>
                </c:pt>
                <c:pt idx="24">
                  <c:v>2</c:v>
                </c:pt>
                <c:pt idx="25">
                  <c:v>2</c:v>
                </c:pt>
                <c:pt idx="26">
                  <c:v>2</c:v>
                </c:pt>
                <c:pt idx="27">
                  <c:v>2</c:v>
                </c:pt>
                <c:pt idx="28">
                  <c:v>2</c:v>
                </c:pt>
                <c:pt idx="29">
                  <c:v>1</c:v>
                </c:pt>
              </c:numCache>
            </c:numRef>
          </c:val>
          <c:extLst>
            <c:ext xmlns:c16="http://schemas.microsoft.com/office/drawing/2014/chart" uri="{C3380CC4-5D6E-409C-BE32-E72D297353CC}">
              <c16:uniqueId val="{00000000-D026-47E2-B9AF-B477C0B19DEE}"/>
            </c:ext>
          </c:extLst>
        </c:ser>
        <c:ser>
          <c:idx val="0"/>
          <c:order val="1"/>
          <c:tx>
            <c:strRef>
              <c:f>'Individualni rezultati'!$Q$5</c:f>
              <c:strCache>
                <c:ptCount val="1"/>
                <c:pt idx="0">
                  <c:v>Individual 4</c:v>
                </c:pt>
              </c:strCache>
            </c:strRef>
          </c:tx>
          <c:spPr>
            <a:solidFill>
              <a:srgbClr val="9FFFFF">
                <a:alpha val="40000"/>
              </a:srgbClr>
            </a:solidFill>
            <a:ln w="50800">
              <a:solidFill>
                <a:srgbClr val="009999"/>
              </a:solidFill>
            </a:ln>
            <a:effectLst/>
          </c:spPr>
          <c:cat>
            <c:strRef>
              <c:f>'Individualni rezultati'!$A$6:$A$35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'Individualni rezultati'!$Q$6:$Q$35</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D026-47E2-B9AF-B477C0B19DEE}"/>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312"/>
        <c:crosses val="autoZero"/>
        <c:crossBetween val="between"/>
        <c:minorUnit val="1"/>
      </c:valAx>
      <c:spPr>
        <a:noFill/>
        <a:ln>
          <a:noFill/>
        </a:ln>
        <a:effectLst/>
      </c:spPr>
    </c:plotArea>
    <c:legend>
      <c:legendPos val="l"/>
      <c:layout>
        <c:manualLayout>
          <c:xMode val="edge"/>
          <c:yMode val="edge"/>
          <c:x val="1.5134962495426738E-2"/>
          <c:y val="0.20957924917437326"/>
          <c:w val="0.2794910376784856"/>
          <c:h val="0.1433290617211886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sr-Latn-R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lang="en-GB" sz="1200" b="1" i="0" u="none" strike="noStrike" kern="1200" spc="70" baseline="0">
                <a:solidFill>
                  <a:srgbClr val="1F4E78"/>
                </a:solidFill>
                <a:latin typeface="EC Square Sans Pro" panose="020B0506040000020004" pitchFamily="34" charset="0"/>
                <a:ea typeface="+mn-ea"/>
                <a:cs typeface="+mn-cs"/>
              </a:defRPr>
            </a:pPr>
            <a:r>
              <a:rPr lang="en-GB" sz="1200" b="1" i="0" u="none" strike="noStrike" kern="1200" spc="70" baseline="0">
                <a:solidFill>
                  <a:srgbClr val="1F4E78"/>
                </a:solidFill>
                <a:latin typeface="EC Square Sans Pro" panose="020B0506040000020004" pitchFamily="34" charset="0"/>
                <a:ea typeface="+mn-ea"/>
                <a:cs typeface="+mn-cs"/>
              </a:rPr>
              <a:t>Poslovi provedbe postupaka javne nabave</a:t>
            </a:r>
          </a:p>
        </c:rich>
      </c:tx>
      <c:layout>
        <c:manualLayout>
          <c:xMode val="edge"/>
          <c:yMode val="edge"/>
          <c:x val="1.0665855471566418E-2"/>
          <c:y val="2.3753493821760748E-3"/>
        </c:manualLayout>
      </c:layout>
      <c:overlay val="0"/>
      <c:spPr>
        <a:noFill/>
        <a:ln>
          <a:noFill/>
        </a:ln>
        <a:effectLst/>
      </c:spPr>
      <c:txPr>
        <a:bodyPr rot="0" spcFirstLastPara="1" vertOverflow="ellipsis" vert="horz" wrap="square" anchor="ctr" anchorCtr="1"/>
        <a:lstStyle/>
        <a:p>
          <a:pPr algn="l" rtl="0">
            <a:defRPr lang="en-GB" sz="1200" b="1" i="0" u="none" strike="noStrike" kern="1200" spc="70" baseline="0">
              <a:solidFill>
                <a:srgbClr val="1F4E78"/>
              </a:solidFill>
              <a:latin typeface="EC Square Sans Pro" panose="020B0506040000020004" pitchFamily="34" charset="0"/>
              <a:ea typeface="+mn-ea"/>
              <a:cs typeface="+mn-cs"/>
            </a:defRPr>
          </a:pPr>
          <a:endParaRPr lang="sr-Latn-RS"/>
        </a:p>
      </c:txPr>
    </c:title>
    <c:autoTitleDeleted val="0"/>
    <c:plotArea>
      <c:layout>
        <c:manualLayout>
          <c:layoutTarget val="inner"/>
          <c:xMode val="edge"/>
          <c:yMode val="edge"/>
          <c:x val="0.27424123567549719"/>
          <c:y val="0.15574392007896334"/>
          <c:w val="0.61876793032176036"/>
          <c:h val="0.79065594283749352"/>
        </c:manualLayout>
      </c:layout>
      <c:radarChart>
        <c:radarStyle val="filled"/>
        <c:varyColors val="0"/>
        <c:ser>
          <c:idx val="1"/>
          <c:order val="0"/>
          <c:tx>
            <c:v>Target</c:v>
          </c:tx>
          <c:spPr>
            <a:solidFill>
              <a:schemeClr val="accent1">
                <a:alpha val="20000"/>
              </a:schemeClr>
            </a:solidFill>
            <a:ln w="50800">
              <a:solidFill>
                <a:srgbClr val="1F4E78"/>
              </a:solidFill>
            </a:ln>
            <a:effectLst/>
          </c:spPr>
          <c:cat>
            <c:strRef>
              <c:f>'Individualni rezultati'!$A$6:$A$35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'Profili poslova'!$F$5:$F$34</c:f>
              <c:numCache>
                <c:formatCode>General</c:formatCode>
                <c:ptCount val="30"/>
                <c:pt idx="0">
                  <c:v>2</c:v>
                </c:pt>
                <c:pt idx="1">
                  <c:v>3</c:v>
                </c:pt>
                <c:pt idx="2">
                  <c:v>3</c:v>
                </c:pt>
                <c:pt idx="3">
                  <c:v>2</c:v>
                </c:pt>
                <c:pt idx="4">
                  <c:v>3</c:v>
                </c:pt>
                <c:pt idx="5">
                  <c:v>2</c:v>
                </c:pt>
                <c:pt idx="6">
                  <c:v>2</c:v>
                </c:pt>
                <c:pt idx="7">
                  <c:v>2</c:v>
                </c:pt>
                <c:pt idx="8">
                  <c:v>3</c:v>
                </c:pt>
                <c:pt idx="9">
                  <c:v>2</c:v>
                </c:pt>
                <c:pt idx="10">
                  <c:v>2</c:v>
                </c:pt>
                <c:pt idx="11">
                  <c:v>2</c:v>
                </c:pt>
                <c:pt idx="12">
                  <c:v>2</c:v>
                </c:pt>
                <c:pt idx="13">
                  <c:v>2</c:v>
                </c:pt>
                <c:pt idx="14">
                  <c:v>3</c:v>
                </c:pt>
                <c:pt idx="15">
                  <c:v>2</c:v>
                </c:pt>
                <c:pt idx="16">
                  <c:v>1</c:v>
                </c:pt>
                <c:pt idx="17">
                  <c:v>2</c:v>
                </c:pt>
                <c:pt idx="18">
                  <c:v>2</c:v>
                </c:pt>
                <c:pt idx="19">
                  <c:v>2</c:v>
                </c:pt>
                <c:pt idx="20">
                  <c:v>2</c:v>
                </c:pt>
                <c:pt idx="21">
                  <c:v>3</c:v>
                </c:pt>
                <c:pt idx="22">
                  <c:v>2</c:v>
                </c:pt>
                <c:pt idx="23">
                  <c:v>2</c:v>
                </c:pt>
                <c:pt idx="24">
                  <c:v>2</c:v>
                </c:pt>
                <c:pt idx="25">
                  <c:v>2</c:v>
                </c:pt>
                <c:pt idx="26">
                  <c:v>2</c:v>
                </c:pt>
                <c:pt idx="27">
                  <c:v>2</c:v>
                </c:pt>
                <c:pt idx="28">
                  <c:v>2</c:v>
                </c:pt>
                <c:pt idx="29">
                  <c:v>1</c:v>
                </c:pt>
              </c:numCache>
            </c:numRef>
          </c:val>
          <c:extLst>
            <c:ext xmlns:c16="http://schemas.microsoft.com/office/drawing/2014/chart" uri="{C3380CC4-5D6E-409C-BE32-E72D297353CC}">
              <c16:uniqueId val="{00000000-35CA-46AD-8B67-02BC1E77DE0E}"/>
            </c:ext>
          </c:extLst>
        </c:ser>
        <c:ser>
          <c:idx val="0"/>
          <c:order val="1"/>
          <c:tx>
            <c:strRef>
              <c:f>'Individualni rezultati'!$R$5</c:f>
              <c:strCache>
                <c:ptCount val="1"/>
                <c:pt idx="0">
                  <c:v>Individual 5</c:v>
                </c:pt>
              </c:strCache>
            </c:strRef>
          </c:tx>
          <c:spPr>
            <a:solidFill>
              <a:schemeClr val="accent1">
                <a:alpha val="10196"/>
              </a:schemeClr>
            </a:solidFill>
            <a:ln w="50800">
              <a:solidFill>
                <a:schemeClr val="accent1">
                  <a:alpha val="30000"/>
                </a:schemeClr>
              </a:solidFill>
            </a:ln>
            <a:effectLst/>
          </c:spPr>
          <c:cat>
            <c:strRef>
              <c:f>'Individualni rezultati'!$A$6:$A$35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'Individualni rezultati'!$R$6:$R$35</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35CA-46AD-8B67-02BC1E77DE0E}"/>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312"/>
        <c:crosses val="autoZero"/>
        <c:crossBetween val="between"/>
        <c:minorUnit val="1"/>
      </c:valAx>
      <c:spPr>
        <a:noFill/>
        <a:ln>
          <a:noFill/>
        </a:ln>
        <a:effectLst/>
      </c:spPr>
    </c:plotArea>
    <c:legend>
      <c:legendPos val="l"/>
      <c:layout>
        <c:manualLayout>
          <c:xMode val="edge"/>
          <c:yMode val="edge"/>
          <c:x val="1.5134962495426738E-2"/>
          <c:y val="0.20957924917437326"/>
          <c:w val="0.2794910376784856"/>
          <c:h val="0.1433290617211886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sr-Latn-R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lang="en-GB" sz="1200" b="1" i="0" u="none" strike="noStrike" kern="1200" spc="70" baseline="0">
                <a:solidFill>
                  <a:srgbClr val="1F4E78"/>
                </a:solidFill>
                <a:latin typeface="EC Square Sans Pro" panose="020B0506040000020004" pitchFamily="34" charset="0"/>
                <a:ea typeface="+mn-ea"/>
                <a:cs typeface="+mn-cs"/>
              </a:defRPr>
            </a:pPr>
            <a:r>
              <a:rPr lang="en-GB" sz="1200" b="1" i="0" u="none" strike="noStrike" kern="1200" spc="70" baseline="0">
                <a:solidFill>
                  <a:srgbClr val="1F4E78"/>
                </a:solidFill>
                <a:latin typeface="EC Square Sans Pro" panose="020B0506040000020004" pitchFamily="34" charset="0"/>
                <a:ea typeface="+mn-ea"/>
                <a:cs typeface="+mn-cs"/>
              </a:rPr>
              <a:t>Poslovi specifični za određenu kategoriju nabave</a:t>
            </a:r>
          </a:p>
        </c:rich>
      </c:tx>
      <c:layout>
        <c:manualLayout>
          <c:xMode val="edge"/>
          <c:yMode val="edge"/>
          <c:x val="1.0665855471566418E-2"/>
          <c:y val="2.3753493821760748E-3"/>
        </c:manualLayout>
      </c:layout>
      <c:overlay val="0"/>
      <c:spPr>
        <a:noFill/>
        <a:ln>
          <a:noFill/>
        </a:ln>
        <a:effectLst/>
      </c:spPr>
      <c:txPr>
        <a:bodyPr rot="0" spcFirstLastPara="1" vertOverflow="ellipsis" vert="horz" wrap="square" anchor="ctr" anchorCtr="1"/>
        <a:lstStyle/>
        <a:p>
          <a:pPr algn="l" rtl="0">
            <a:defRPr lang="en-GB" sz="1200" b="1" i="0" u="none" strike="noStrike" kern="1200" spc="70" baseline="0">
              <a:solidFill>
                <a:srgbClr val="1F4E78"/>
              </a:solidFill>
              <a:latin typeface="EC Square Sans Pro" panose="020B0506040000020004" pitchFamily="34" charset="0"/>
              <a:ea typeface="+mn-ea"/>
              <a:cs typeface="+mn-cs"/>
            </a:defRPr>
          </a:pPr>
          <a:endParaRPr lang="sr-Latn-RS"/>
        </a:p>
      </c:txPr>
    </c:title>
    <c:autoTitleDeleted val="0"/>
    <c:plotArea>
      <c:layout>
        <c:manualLayout>
          <c:layoutTarget val="inner"/>
          <c:xMode val="edge"/>
          <c:yMode val="edge"/>
          <c:x val="0.27424123567549719"/>
          <c:y val="0.15574392007896334"/>
          <c:w val="0.61876793032176036"/>
          <c:h val="0.79065594283749352"/>
        </c:manualLayout>
      </c:layout>
      <c:radarChart>
        <c:radarStyle val="filled"/>
        <c:varyColors val="0"/>
        <c:ser>
          <c:idx val="1"/>
          <c:order val="0"/>
          <c:tx>
            <c:v>Target</c:v>
          </c:tx>
          <c:spPr>
            <a:solidFill>
              <a:schemeClr val="accent1">
                <a:alpha val="20000"/>
              </a:schemeClr>
            </a:solidFill>
            <a:ln w="50800">
              <a:solidFill>
                <a:srgbClr val="1F4E78"/>
              </a:solidFill>
            </a:ln>
            <a:effectLst/>
          </c:spPr>
          <c:cat>
            <c:strRef>
              <c:f>'Individualni rezultati'!$A$6:$A$35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'Profili poslova'!$G$5:$G$34</c:f>
              <c:numCache>
                <c:formatCode>General</c:formatCode>
                <c:ptCount val="30"/>
                <c:pt idx="0">
                  <c:v>1</c:v>
                </c:pt>
                <c:pt idx="1">
                  <c:v>2</c:v>
                </c:pt>
                <c:pt idx="2">
                  <c:v>2</c:v>
                </c:pt>
                <c:pt idx="3">
                  <c:v>1</c:v>
                </c:pt>
                <c:pt idx="4">
                  <c:v>3</c:v>
                </c:pt>
                <c:pt idx="5">
                  <c:v>2</c:v>
                </c:pt>
                <c:pt idx="6">
                  <c:v>3</c:v>
                </c:pt>
                <c:pt idx="7">
                  <c:v>2</c:v>
                </c:pt>
                <c:pt idx="8">
                  <c:v>2</c:v>
                </c:pt>
                <c:pt idx="9">
                  <c:v>2</c:v>
                </c:pt>
                <c:pt idx="10">
                  <c:v>3</c:v>
                </c:pt>
                <c:pt idx="11">
                  <c:v>2</c:v>
                </c:pt>
                <c:pt idx="12">
                  <c:v>3</c:v>
                </c:pt>
                <c:pt idx="13">
                  <c:v>1</c:v>
                </c:pt>
                <c:pt idx="14">
                  <c:v>1</c:v>
                </c:pt>
                <c:pt idx="15">
                  <c:v>0</c:v>
                </c:pt>
                <c:pt idx="16">
                  <c:v>0</c:v>
                </c:pt>
                <c:pt idx="17">
                  <c:v>0</c:v>
                </c:pt>
                <c:pt idx="18">
                  <c:v>2</c:v>
                </c:pt>
                <c:pt idx="19">
                  <c:v>2</c:v>
                </c:pt>
                <c:pt idx="20">
                  <c:v>2</c:v>
                </c:pt>
                <c:pt idx="21">
                  <c:v>2</c:v>
                </c:pt>
                <c:pt idx="22">
                  <c:v>2</c:v>
                </c:pt>
                <c:pt idx="23">
                  <c:v>2</c:v>
                </c:pt>
                <c:pt idx="24">
                  <c:v>1</c:v>
                </c:pt>
                <c:pt idx="25">
                  <c:v>1</c:v>
                </c:pt>
                <c:pt idx="26">
                  <c:v>1</c:v>
                </c:pt>
                <c:pt idx="27">
                  <c:v>0</c:v>
                </c:pt>
                <c:pt idx="28">
                  <c:v>2</c:v>
                </c:pt>
                <c:pt idx="29">
                  <c:v>1</c:v>
                </c:pt>
              </c:numCache>
            </c:numRef>
          </c:val>
          <c:extLst>
            <c:ext xmlns:c16="http://schemas.microsoft.com/office/drawing/2014/chart" uri="{C3380CC4-5D6E-409C-BE32-E72D297353CC}">
              <c16:uniqueId val="{00000000-2A91-401B-9674-8C272D29AFDC}"/>
            </c:ext>
          </c:extLst>
        </c:ser>
        <c:ser>
          <c:idx val="0"/>
          <c:order val="1"/>
          <c:tx>
            <c:strRef>
              <c:f>'Individualni rezultati'!$T$5</c:f>
              <c:strCache>
                <c:ptCount val="1"/>
                <c:pt idx="0">
                  <c:v>Individual 1</c:v>
                </c:pt>
              </c:strCache>
            </c:strRef>
          </c:tx>
          <c:spPr>
            <a:solidFill>
              <a:srgbClr val="9FFFFF">
                <a:alpha val="40000"/>
              </a:srgbClr>
            </a:solidFill>
            <a:ln w="50800">
              <a:solidFill>
                <a:srgbClr val="009999"/>
              </a:solidFill>
            </a:ln>
            <a:effectLst/>
          </c:spPr>
          <c:cat>
            <c:strRef>
              <c:f>'Individualni rezultati'!$A$6:$A$35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'Individualni rezultati'!$T$6:$T$35</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2A91-401B-9674-8C272D29AFDC}"/>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312"/>
        <c:crosses val="autoZero"/>
        <c:crossBetween val="between"/>
        <c:minorUnit val="1"/>
      </c:valAx>
      <c:spPr>
        <a:noFill/>
        <a:ln>
          <a:noFill/>
        </a:ln>
        <a:effectLst/>
      </c:spPr>
    </c:plotArea>
    <c:legend>
      <c:legendPos val="l"/>
      <c:layout>
        <c:manualLayout>
          <c:xMode val="edge"/>
          <c:yMode val="edge"/>
          <c:x val="1.5134962495426738E-2"/>
          <c:y val="0.20957924917437326"/>
          <c:w val="0.2794910376784856"/>
          <c:h val="0.1433290617211886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sr-Latn-R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lang="en-GB" sz="1200" b="1" i="0" u="none" strike="noStrike" kern="1200" spc="70" baseline="0">
                <a:solidFill>
                  <a:srgbClr val="1F4E78"/>
                </a:solidFill>
                <a:latin typeface="EC Square Sans Pro" panose="020B0506040000020004" pitchFamily="34" charset="0"/>
                <a:ea typeface="+mn-ea"/>
                <a:cs typeface="+mn-cs"/>
              </a:defRPr>
            </a:pPr>
            <a:r>
              <a:rPr lang="en-GB" sz="1200" b="1" i="0" u="none" strike="noStrike" kern="1200" spc="70" baseline="0">
                <a:solidFill>
                  <a:srgbClr val="1F4E78"/>
                </a:solidFill>
                <a:latin typeface="EC Square Sans Pro" panose="020B0506040000020004" pitchFamily="34" charset="0"/>
                <a:ea typeface="+mn-ea"/>
                <a:cs typeface="+mn-cs"/>
              </a:rPr>
              <a:t>Poslovi specifični za određenu kategoriju nabave</a:t>
            </a:r>
          </a:p>
        </c:rich>
      </c:tx>
      <c:layout>
        <c:manualLayout>
          <c:xMode val="edge"/>
          <c:yMode val="edge"/>
          <c:x val="1.0665855471566418E-2"/>
          <c:y val="2.3753493821760748E-3"/>
        </c:manualLayout>
      </c:layout>
      <c:overlay val="0"/>
      <c:spPr>
        <a:noFill/>
        <a:ln>
          <a:noFill/>
        </a:ln>
        <a:effectLst/>
      </c:spPr>
      <c:txPr>
        <a:bodyPr rot="0" spcFirstLastPara="1" vertOverflow="ellipsis" vert="horz" wrap="square" anchor="ctr" anchorCtr="1"/>
        <a:lstStyle/>
        <a:p>
          <a:pPr algn="l" rtl="0">
            <a:defRPr lang="en-GB" sz="1200" b="1" i="0" u="none" strike="noStrike" kern="1200" spc="70" baseline="0">
              <a:solidFill>
                <a:srgbClr val="1F4E78"/>
              </a:solidFill>
              <a:latin typeface="EC Square Sans Pro" panose="020B0506040000020004" pitchFamily="34" charset="0"/>
              <a:ea typeface="+mn-ea"/>
              <a:cs typeface="+mn-cs"/>
            </a:defRPr>
          </a:pPr>
          <a:endParaRPr lang="sr-Latn-RS"/>
        </a:p>
      </c:txPr>
    </c:title>
    <c:autoTitleDeleted val="0"/>
    <c:plotArea>
      <c:layout>
        <c:manualLayout>
          <c:layoutTarget val="inner"/>
          <c:xMode val="edge"/>
          <c:yMode val="edge"/>
          <c:x val="0.27424123567549719"/>
          <c:y val="0.15574392007896334"/>
          <c:w val="0.61876793032176036"/>
          <c:h val="0.79065594283749352"/>
        </c:manualLayout>
      </c:layout>
      <c:radarChart>
        <c:radarStyle val="filled"/>
        <c:varyColors val="0"/>
        <c:ser>
          <c:idx val="1"/>
          <c:order val="0"/>
          <c:tx>
            <c:v>Target</c:v>
          </c:tx>
          <c:spPr>
            <a:solidFill>
              <a:schemeClr val="accent1">
                <a:alpha val="20000"/>
              </a:schemeClr>
            </a:solidFill>
            <a:ln w="50800">
              <a:solidFill>
                <a:srgbClr val="1F4E78"/>
              </a:solidFill>
            </a:ln>
            <a:effectLst/>
          </c:spPr>
          <c:cat>
            <c:strRef>
              <c:f>'Individualni rezultati'!$A$6:$A$35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'Profili poslova'!$G$5:$G$34</c:f>
              <c:numCache>
                <c:formatCode>General</c:formatCode>
                <c:ptCount val="30"/>
                <c:pt idx="0">
                  <c:v>1</c:v>
                </c:pt>
                <c:pt idx="1">
                  <c:v>2</c:v>
                </c:pt>
                <c:pt idx="2">
                  <c:v>2</c:v>
                </c:pt>
                <c:pt idx="3">
                  <c:v>1</c:v>
                </c:pt>
                <c:pt idx="4">
                  <c:v>3</c:v>
                </c:pt>
                <c:pt idx="5">
                  <c:v>2</c:v>
                </c:pt>
                <c:pt idx="6">
                  <c:v>3</c:v>
                </c:pt>
                <c:pt idx="7">
                  <c:v>2</c:v>
                </c:pt>
                <c:pt idx="8">
                  <c:v>2</c:v>
                </c:pt>
                <c:pt idx="9">
                  <c:v>2</c:v>
                </c:pt>
                <c:pt idx="10">
                  <c:v>3</c:v>
                </c:pt>
                <c:pt idx="11">
                  <c:v>2</c:v>
                </c:pt>
                <c:pt idx="12">
                  <c:v>3</c:v>
                </c:pt>
                <c:pt idx="13">
                  <c:v>1</c:v>
                </c:pt>
                <c:pt idx="14">
                  <c:v>1</c:v>
                </c:pt>
                <c:pt idx="15">
                  <c:v>0</c:v>
                </c:pt>
                <c:pt idx="16">
                  <c:v>0</c:v>
                </c:pt>
                <c:pt idx="17">
                  <c:v>0</c:v>
                </c:pt>
                <c:pt idx="18">
                  <c:v>2</c:v>
                </c:pt>
                <c:pt idx="19">
                  <c:v>2</c:v>
                </c:pt>
                <c:pt idx="20">
                  <c:v>2</c:v>
                </c:pt>
                <c:pt idx="21">
                  <c:v>2</c:v>
                </c:pt>
                <c:pt idx="22">
                  <c:v>2</c:v>
                </c:pt>
                <c:pt idx="23">
                  <c:v>2</c:v>
                </c:pt>
                <c:pt idx="24">
                  <c:v>1</c:v>
                </c:pt>
                <c:pt idx="25">
                  <c:v>1</c:v>
                </c:pt>
                <c:pt idx="26">
                  <c:v>1</c:v>
                </c:pt>
                <c:pt idx="27">
                  <c:v>0</c:v>
                </c:pt>
                <c:pt idx="28">
                  <c:v>2</c:v>
                </c:pt>
                <c:pt idx="29">
                  <c:v>1</c:v>
                </c:pt>
              </c:numCache>
            </c:numRef>
          </c:val>
          <c:extLst>
            <c:ext xmlns:c16="http://schemas.microsoft.com/office/drawing/2014/chart" uri="{C3380CC4-5D6E-409C-BE32-E72D297353CC}">
              <c16:uniqueId val="{00000000-6168-4C7A-81E3-BAFD0E58CB08}"/>
            </c:ext>
          </c:extLst>
        </c:ser>
        <c:ser>
          <c:idx val="0"/>
          <c:order val="1"/>
          <c:tx>
            <c:strRef>
              <c:f>'Individualni rezultati'!$U$5</c:f>
              <c:strCache>
                <c:ptCount val="1"/>
                <c:pt idx="0">
                  <c:v>Individual 2</c:v>
                </c:pt>
              </c:strCache>
            </c:strRef>
          </c:tx>
          <c:spPr>
            <a:solidFill>
              <a:srgbClr val="9FFFFF">
                <a:alpha val="40000"/>
              </a:srgbClr>
            </a:solidFill>
            <a:ln w="50800">
              <a:solidFill>
                <a:srgbClr val="009999"/>
              </a:solidFill>
            </a:ln>
            <a:effectLst/>
          </c:spPr>
          <c:cat>
            <c:strRef>
              <c:f>'Individualni rezultati'!$A$6:$A$35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'Individualni rezultati'!$U$6:$U$35</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6168-4C7A-81E3-BAFD0E58CB08}"/>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312"/>
        <c:crosses val="autoZero"/>
        <c:crossBetween val="between"/>
        <c:minorUnit val="1"/>
      </c:valAx>
      <c:spPr>
        <a:noFill/>
        <a:ln>
          <a:noFill/>
        </a:ln>
        <a:effectLst/>
      </c:spPr>
    </c:plotArea>
    <c:legend>
      <c:legendPos val="l"/>
      <c:layout>
        <c:manualLayout>
          <c:xMode val="edge"/>
          <c:yMode val="edge"/>
          <c:x val="1.5134962495426738E-2"/>
          <c:y val="0.20957924917437326"/>
          <c:w val="0.2794910376784856"/>
          <c:h val="0.1433290617211886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sr-Latn-R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lang="en-GB" sz="1200" b="1" i="0" u="none" strike="noStrike" kern="1200" spc="70" baseline="0">
                <a:solidFill>
                  <a:srgbClr val="1F4E78"/>
                </a:solidFill>
                <a:latin typeface="EC Square Sans Pro" panose="020B0506040000020004" pitchFamily="34" charset="0"/>
                <a:ea typeface="+mn-ea"/>
                <a:cs typeface="+mn-cs"/>
              </a:defRPr>
            </a:pPr>
            <a:r>
              <a:rPr lang="en-GB" sz="1200" b="1" i="0" u="none" strike="noStrike" kern="1200" spc="70" baseline="0">
                <a:solidFill>
                  <a:srgbClr val="1F4E78"/>
                </a:solidFill>
                <a:latin typeface="EC Square Sans Pro" panose="020B0506040000020004" pitchFamily="34" charset="0"/>
                <a:ea typeface="+mn-ea"/>
                <a:cs typeface="+mn-cs"/>
              </a:rPr>
              <a:t>Poslovi specifični za određenu kategoriju nabave</a:t>
            </a:r>
          </a:p>
        </c:rich>
      </c:tx>
      <c:layout>
        <c:manualLayout>
          <c:xMode val="edge"/>
          <c:yMode val="edge"/>
          <c:x val="1.0665855471566418E-2"/>
          <c:y val="2.3753493821760748E-3"/>
        </c:manualLayout>
      </c:layout>
      <c:overlay val="0"/>
      <c:spPr>
        <a:noFill/>
        <a:ln>
          <a:noFill/>
        </a:ln>
        <a:effectLst/>
      </c:spPr>
      <c:txPr>
        <a:bodyPr rot="0" spcFirstLastPara="1" vertOverflow="ellipsis" vert="horz" wrap="square" anchor="ctr" anchorCtr="1"/>
        <a:lstStyle/>
        <a:p>
          <a:pPr algn="l" rtl="0">
            <a:defRPr lang="en-GB" sz="1200" b="1" i="0" u="none" strike="noStrike" kern="1200" spc="70" baseline="0">
              <a:solidFill>
                <a:srgbClr val="1F4E78"/>
              </a:solidFill>
              <a:latin typeface="EC Square Sans Pro" panose="020B0506040000020004" pitchFamily="34" charset="0"/>
              <a:ea typeface="+mn-ea"/>
              <a:cs typeface="+mn-cs"/>
            </a:defRPr>
          </a:pPr>
          <a:endParaRPr lang="sr-Latn-RS"/>
        </a:p>
      </c:txPr>
    </c:title>
    <c:autoTitleDeleted val="0"/>
    <c:plotArea>
      <c:layout>
        <c:manualLayout>
          <c:layoutTarget val="inner"/>
          <c:xMode val="edge"/>
          <c:yMode val="edge"/>
          <c:x val="0.27424123567549719"/>
          <c:y val="0.15574392007896334"/>
          <c:w val="0.61876793032176036"/>
          <c:h val="0.79065594283749352"/>
        </c:manualLayout>
      </c:layout>
      <c:radarChart>
        <c:radarStyle val="filled"/>
        <c:varyColors val="0"/>
        <c:ser>
          <c:idx val="1"/>
          <c:order val="0"/>
          <c:tx>
            <c:v>Target</c:v>
          </c:tx>
          <c:spPr>
            <a:solidFill>
              <a:schemeClr val="accent1">
                <a:alpha val="20000"/>
              </a:schemeClr>
            </a:solidFill>
            <a:ln w="50800">
              <a:solidFill>
                <a:srgbClr val="1F4E78"/>
              </a:solidFill>
            </a:ln>
            <a:effectLst/>
          </c:spPr>
          <c:cat>
            <c:strRef>
              <c:f>'Individualni rezultati'!$A$6:$A$35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'Profili poslova'!$G$5:$G$34</c:f>
              <c:numCache>
                <c:formatCode>General</c:formatCode>
                <c:ptCount val="30"/>
                <c:pt idx="0">
                  <c:v>1</c:v>
                </c:pt>
                <c:pt idx="1">
                  <c:v>2</c:v>
                </c:pt>
                <c:pt idx="2">
                  <c:v>2</c:v>
                </c:pt>
                <c:pt idx="3">
                  <c:v>1</c:v>
                </c:pt>
                <c:pt idx="4">
                  <c:v>3</c:v>
                </c:pt>
                <c:pt idx="5">
                  <c:v>2</c:v>
                </c:pt>
                <c:pt idx="6">
                  <c:v>3</c:v>
                </c:pt>
                <c:pt idx="7">
                  <c:v>2</c:v>
                </c:pt>
                <c:pt idx="8">
                  <c:v>2</c:v>
                </c:pt>
                <c:pt idx="9">
                  <c:v>2</c:v>
                </c:pt>
                <c:pt idx="10">
                  <c:v>3</c:v>
                </c:pt>
                <c:pt idx="11">
                  <c:v>2</c:v>
                </c:pt>
                <c:pt idx="12">
                  <c:v>3</c:v>
                </c:pt>
                <c:pt idx="13">
                  <c:v>1</c:v>
                </c:pt>
                <c:pt idx="14">
                  <c:v>1</c:v>
                </c:pt>
                <c:pt idx="15">
                  <c:v>0</c:v>
                </c:pt>
                <c:pt idx="16">
                  <c:v>0</c:v>
                </c:pt>
                <c:pt idx="17">
                  <c:v>0</c:v>
                </c:pt>
                <c:pt idx="18">
                  <c:v>2</c:v>
                </c:pt>
                <c:pt idx="19">
                  <c:v>2</c:v>
                </c:pt>
                <c:pt idx="20">
                  <c:v>2</c:v>
                </c:pt>
                <c:pt idx="21">
                  <c:v>2</c:v>
                </c:pt>
                <c:pt idx="22">
                  <c:v>2</c:v>
                </c:pt>
                <c:pt idx="23">
                  <c:v>2</c:v>
                </c:pt>
                <c:pt idx="24">
                  <c:v>1</c:v>
                </c:pt>
                <c:pt idx="25">
                  <c:v>1</c:v>
                </c:pt>
                <c:pt idx="26">
                  <c:v>1</c:v>
                </c:pt>
                <c:pt idx="27">
                  <c:v>0</c:v>
                </c:pt>
                <c:pt idx="28">
                  <c:v>2</c:v>
                </c:pt>
                <c:pt idx="29">
                  <c:v>1</c:v>
                </c:pt>
              </c:numCache>
            </c:numRef>
          </c:val>
          <c:extLst>
            <c:ext xmlns:c16="http://schemas.microsoft.com/office/drawing/2014/chart" uri="{C3380CC4-5D6E-409C-BE32-E72D297353CC}">
              <c16:uniqueId val="{00000000-7716-48EB-B3D0-07C4ED781C8E}"/>
            </c:ext>
          </c:extLst>
        </c:ser>
        <c:ser>
          <c:idx val="0"/>
          <c:order val="1"/>
          <c:tx>
            <c:strRef>
              <c:f>'Individualni rezultati'!$V$5</c:f>
              <c:strCache>
                <c:ptCount val="1"/>
                <c:pt idx="0">
                  <c:v>Individual 3</c:v>
                </c:pt>
              </c:strCache>
            </c:strRef>
          </c:tx>
          <c:spPr>
            <a:solidFill>
              <a:schemeClr val="accent1">
                <a:alpha val="10196"/>
              </a:schemeClr>
            </a:solidFill>
            <a:ln w="50800">
              <a:solidFill>
                <a:schemeClr val="accent1">
                  <a:alpha val="30000"/>
                </a:schemeClr>
              </a:solidFill>
            </a:ln>
            <a:effectLst/>
          </c:spPr>
          <c:cat>
            <c:strRef>
              <c:f>'Individualni rezultati'!$A$6:$A$35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'Individualni rezultati'!$V$6:$V$35</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7716-48EB-B3D0-07C4ED781C8E}"/>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312"/>
        <c:crosses val="autoZero"/>
        <c:crossBetween val="between"/>
        <c:minorUnit val="1"/>
      </c:valAx>
      <c:spPr>
        <a:noFill/>
        <a:ln>
          <a:noFill/>
        </a:ln>
        <a:effectLst/>
      </c:spPr>
    </c:plotArea>
    <c:legend>
      <c:legendPos val="l"/>
      <c:layout>
        <c:manualLayout>
          <c:xMode val="edge"/>
          <c:yMode val="edge"/>
          <c:x val="1.5134962495426738E-2"/>
          <c:y val="0.20957924917437326"/>
          <c:w val="0.2794910376784856"/>
          <c:h val="0.1433290617211886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sr-Latn-R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lang="en-GB" sz="1200" b="1" i="0" u="none" strike="noStrike" kern="1200" spc="70" baseline="0">
                <a:solidFill>
                  <a:srgbClr val="1F4E78"/>
                </a:solidFill>
                <a:latin typeface="EC Square Sans Pro" panose="020B0506040000020004" pitchFamily="34" charset="0"/>
                <a:ea typeface="+mn-ea"/>
                <a:cs typeface="+mn-cs"/>
              </a:defRPr>
            </a:pPr>
            <a:r>
              <a:rPr lang="en-GB" sz="1200" b="1" i="0" u="none" strike="noStrike" kern="1200" spc="70" baseline="0">
                <a:solidFill>
                  <a:srgbClr val="1F4E78"/>
                </a:solidFill>
                <a:latin typeface="EC Square Sans Pro" panose="020B0506040000020004" pitchFamily="34" charset="0"/>
                <a:ea typeface="+mn-ea"/>
                <a:cs typeface="+mn-cs"/>
              </a:rPr>
              <a:t>Poslovi specifični za određenu kategoriju nabave</a:t>
            </a:r>
          </a:p>
        </c:rich>
      </c:tx>
      <c:layout>
        <c:manualLayout>
          <c:xMode val="edge"/>
          <c:yMode val="edge"/>
          <c:x val="1.0665855471566418E-2"/>
          <c:y val="2.3753493821760748E-3"/>
        </c:manualLayout>
      </c:layout>
      <c:overlay val="0"/>
      <c:spPr>
        <a:noFill/>
        <a:ln>
          <a:noFill/>
        </a:ln>
        <a:effectLst/>
      </c:spPr>
      <c:txPr>
        <a:bodyPr rot="0" spcFirstLastPara="1" vertOverflow="ellipsis" vert="horz" wrap="square" anchor="ctr" anchorCtr="1"/>
        <a:lstStyle/>
        <a:p>
          <a:pPr algn="l" rtl="0">
            <a:defRPr lang="en-GB" sz="1200" b="1" i="0" u="none" strike="noStrike" kern="1200" spc="70" baseline="0">
              <a:solidFill>
                <a:srgbClr val="1F4E78"/>
              </a:solidFill>
              <a:latin typeface="EC Square Sans Pro" panose="020B0506040000020004" pitchFamily="34" charset="0"/>
              <a:ea typeface="+mn-ea"/>
              <a:cs typeface="+mn-cs"/>
            </a:defRPr>
          </a:pPr>
          <a:endParaRPr lang="sr-Latn-RS"/>
        </a:p>
      </c:txPr>
    </c:title>
    <c:autoTitleDeleted val="0"/>
    <c:plotArea>
      <c:layout>
        <c:manualLayout>
          <c:layoutTarget val="inner"/>
          <c:xMode val="edge"/>
          <c:yMode val="edge"/>
          <c:x val="0.27424123567549719"/>
          <c:y val="0.15574392007896334"/>
          <c:w val="0.61876793032176036"/>
          <c:h val="0.79065594283749352"/>
        </c:manualLayout>
      </c:layout>
      <c:radarChart>
        <c:radarStyle val="filled"/>
        <c:varyColors val="0"/>
        <c:ser>
          <c:idx val="1"/>
          <c:order val="0"/>
          <c:tx>
            <c:v>Target</c:v>
          </c:tx>
          <c:spPr>
            <a:solidFill>
              <a:schemeClr val="accent1">
                <a:alpha val="20000"/>
              </a:schemeClr>
            </a:solidFill>
            <a:ln w="50800">
              <a:solidFill>
                <a:srgbClr val="1F4E78"/>
              </a:solidFill>
            </a:ln>
            <a:effectLst/>
          </c:spPr>
          <c:cat>
            <c:strRef>
              <c:f>'Individualni rezultati'!$A$6:$A$35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'Profili poslova'!$G$5:$G$34</c:f>
              <c:numCache>
                <c:formatCode>General</c:formatCode>
                <c:ptCount val="30"/>
                <c:pt idx="0">
                  <c:v>1</c:v>
                </c:pt>
                <c:pt idx="1">
                  <c:v>2</c:v>
                </c:pt>
                <c:pt idx="2">
                  <c:v>2</c:v>
                </c:pt>
                <c:pt idx="3">
                  <c:v>1</c:v>
                </c:pt>
                <c:pt idx="4">
                  <c:v>3</c:v>
                </c:pt>
                <c:pt idx="5">
                  <c:v>2</c:v>
                </c:pt>
                <c:pt idx="6">
                  <c:v>3</c:v>
                </c:pt>
                <c:pt idx="7">
                  <c:v>2</c:v>
                </c:pt>
                <c:pt idx="8">
                  <c:v>2</c:v>
                </c:pt>
                <c:pt idx="9">
                  <c:v>2</c:v>
                </c:pt>
                <c:pt idx="10">
                  <c:v>3</c:v>
                </c:pt>
                <c:pt idx="11">
                  <c:v>2</c:v>
                </c:pt>
                <c:pt idx="12">
                  <c:v>3</c:v>
                </c:pt>
                <c:pt idx="13">
                  <c:v>1</c:v>
                </c:pt>
                <c:pt idx="14">
                  <c:v>1</c:v>
                </c:pt>
                <c:pt idx="15">
                  <c:v>0</c:v>
                </c:pt>
                <c:pt idx="16">
                  <c:v>0</c:v>
                </c:pt>
                <c:pt idx="17">
                  <c:v>0</c:v>
                </c:pt>
                <c:pt idx="18">
                  <c:v>2</c:v>
                </c:pt>
                <c:pt idx="19">
                  <c:v>2</c:v>
                </c:pt>
                <c:pt idx="20">
                  <c:v>2</c:v>
                </c:pt>
                <c:pt idx="21">
                  <c:v>2</c:v>
                </c:pt>
                <c:pt idx="22">
                  <c:v>2</c:v>
                </c:pt>
                <c:pt idx="23">
                  <c:v>2</c:v>
                </c:pt>
                <c:pt idx="24">
                  <c:v>1</c:v>
                </c:pt>
                <c:pt idx="25">
                  <c:v>1</c:v>
                </c:pt>
                <c:pt idx="26">
                  <c:v>1</c:v>
                </c:pt>
                <c:pt idx="27">
                  <c:v>0</c:v>
                </c:pt>
                <c:pt idx="28">
                  <c:v>2</c:v>
                </c:pt>
                <c:pt idx="29">
                  <c:v>1</c:v>
                </c:pt>
              </c:numCache>
            </c:numRef>
          </c:val>
          <c:extLst>
            <c:ext xmlns:c16="http://schemas.microsoft.com/office/drawing/2014/chart" uri="{C3380CC4-5D6E-409C-BE32-E72D297353CC}">
              <c16:uniqueId val="{00000000-DB70-40EF-8095-9CF796FEC22E}"/>
            </c:ext>
          </c:extLst>
        </c:ser>
        <c:ser>
          <c:idx val="0"/>
          <c:order val="1"/>
          <c:tx>
            <c:strRef>
              <c:f>'Individualni rezultati'!$W$5</c:f>
              <c:strCache>
                <c:ptCount val="1"/>
                <c:pt idx="0">
                  <c:v>Individual 4</c:v>
                </c:pt>
              </c:strCache>
            </c:strRef>
          </c:tx>
          <c:spPr>
            <a:solidFill>
              <a:srgbClr val="9FFFFF">
                <a:alpha val="40000"/>
              </a:srgbClr>
            </a:solidFill>
            <a:ln w="50800">
              <a:solidFill>
                <a:srgbClr val="009999"/>
              </a:solidFill>
            </a:ln>
            <a:effectLst/>
          </c:spPr>
          <c:cat>
            <c:strRef>
              <c:f>'Individualni rezultati'!$A$6:$A$35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'Individualni rezultati'!$W$6:$W$35</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DB70-40EF-8095-9CF796FEC22E}"/>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312"/>
        <c:crosses val="autoZero"/>
        <c:crossBetween val="between"/>
        <c:minorUnit val="1"/>
      </c:valAx>
      <c:spPr>
        <a:noFill/>
        <a:ln>
          <a:noFill/>
        </a:ln>
        <a:effectLst/>
      </c:spPr>
    </c:plotArea>
    <c:legend>
      <c:legendPos val="l"/>
      <c:layout>
        <c:manualLayout>
          <c:xMode val="edge"/>
          <c:yMode val="edge"/>
          <c:x val="1.5134962495426738E-2"/>
          <c:y val="0.20957924917437326"/>
          <c:w val="0.2794910376784856"/>
          <c:h val="0.1433290617211886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sr-Latn-R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lang="en-US" sz="1200" b="1" i="0" u="none" strike="noStrike" kern="1200" spc="70" baseline="0">
                <a:solidFill>
                  <a:srgbClr val="1F4E78"/>
                </a:solidFill>
                <a:latin typeface="EC Square Sans Pro" panose="020B0506040000020004" pitchFamily="34" charset="0"/>
                <a:ea typeface="+mn-ea"/>
                <a:cs typeface="+mn-cs"/>
              </a:defRPr>
            </a:pPr>
            <a:r>
              <a:rPr lang="en-US" sz="1200" b="1" i="0" u="none" strike="noStrike" kern="1200" spc="70" baseline="0">
                <a:solidFill>
                  <a:srgbClr val="1F4E78"/>
                </a:solidFill>
                <a:latin typeface="EC Square Sans Pro" panose="020B0506040000020004" pitchFamily="34" charset="0"/>
                <a:ea typeface="+mn-ea"/>
                <a:cs typeface="+mn-cs"/>
              </a:rPr>
              <a:t>Poslovi potpore u javnoj nabavi i/ili poslovi provedbe postupaka jednostavnih nabava</a:t>
            </a:r>
          </a:p>
        </c:rich>
      </c:tx>
      <c:overlay val="0"/>
      <c:spPr>
        <a:noFill/>
        <a:ln>
          <a:noFill/>
        </a:ln>
        <a:effectLst/>
      </c:spPr>
      <c:txPr>
        <a:bodyPr rot="0" spcFirstLastPara="1" vertOverflow="ellipsis" vert="horz" wrap="square" anchor="ctr" anchorCtr="1"/>
        <a:lstStyle/>
        <a:p>
          <a:pPr algn="l" rtl="0">
            <a:defRPr lang="en-US" sz="1200" b="1" i="0" u="none" strike="noStrike" kern="1200" spc="70" baseline="0">
              <a:solidFill>
                <a:srgbClr val="1F4E78"/>
              </a:solidFill>
              <a:latin typeface="EC Square Sans Pro" panose="020B0506040000020004" pitchFamily="34" charset="0"/>
              <a:ea typeface="+mn-ea"/>
              <a:cs typeface="+mn-cs"/>
            </a:defRPr>
          </a:pPr>
          <a:endParaRPr lang="sr-Latn-RS"/>
        </a:p>
      </c:txPr>
    </c:title>
    <c:autoTitleDeleted val="0"/>
    <c:plotArea>
      <c:layout>
        <c:manualLayout>
          <c:layoutTarget val="inner"/>
          <c:xMode val="edge"/>
          <c:yMode val="edge"/>
          <c:x val="0.27424123567549719"/>
          <c:y val="0.15574392007896334"/>
          <c:w val="0.61876793032176036"/>
          <c:h val="0.79065594283749352"/>
        </c:manualLayout>
      </c:layout>
      <c:radarChart>
        <c:radarStyle val="filled"/>
        <c:varyColors val="0"/>
        <c:ser>
          <c:idx val="1"/>
          <c:order val="0"/>
          <c:tx>
            <c:v>Target</c:v>
          </c:tx>
          <c:spPr>
            <a:solidFill>
              <a:schemeClr val="accent1">
                <a:alpha val="20000"/>
              </a:schemeClr>
            </a:solidFill>
            <a:ln w="50800">
              <a:solidFill>
                <a:srgbClr val="1F4E78"/>
              </a:solidFill>
            </a:ln>
            <a:effectLst/>
          </c:spPr>
          <c:cat>
            <c:strRef>
              <c:f>'Individualni rezultati'!$A$6:$A$35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'Profili poslova'!$D$5:$D$34</c:f>
              <c:numCache>
                <c:formatCode>General</c:formatCode>
                <c:ptCount val="30"/>
                <c:pt idx="0">
                  <c:v>2</c:v>
                </c:pt>
                <c:pt idx="1">
                  <c:v>1</c:v>
                </c:pt>
                <c:pt idx="2">
                  <c:v>1</c:v>
                </c:pt>
                <c:pt idx="3">
                  <c:v>1</c:v>
                </c:pt>
                <c:pt idx="4">
                  <c:v>1</c:v>
                </c:pt>
                <c:pt idx="5">
                  <c:v>1</c:v>
                </c:pt>
                <c:pt idx="6">
                  <c:v>0</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2</c:v>
                </c:pt>
                <c:pt idx="22">
                  <c:v>2</c:v>
                </c:pt>
                <c:pt idx="23">
                  <c:v>1</c:v>
                </c:pt>
                <c:pt idx="24">
                  <c:v>1</c:v>
                </c:pt>
                <c:pt idx="25">
                  <c:v>1</c:v>
                </c:pt>
                <c:pt idx="26">
                  <c:v>1</c:v>
                </c:pt>
                <c:pt idx="27">
                  <c:v>2</c:v>
                </c:pt>
                <c:pt idx="28">
                  <c:v>1</c:v>
                </c:pt>
                <c:pt idx="29">
                  <c:v>1</c:v>
                </c:pt>
              </c:numCache>
            </c:numRef>
          </c:val>
          <c:extLst>
            <c:ext xmlns:c16="http://schemas.microsoft.com/office/drawing/2014/chart" uri="{C3380CC4-5D6E-409C-BE32-E72D297353CC}">
              <c16:uniqueId val="{00000000-51E7-4886-A394-BFC56E3B415E}"/>
            </c:ext>
          </c:extLst>
        </c:ser>
        <c:ser>
          <c:idx val="0"/>
          <c:order val="1"/>
          <c:tx>
            <c:strRef>
              <c:f>'Individualni rezultati'!$C$5</c:f>
              <c:strCache>
                <c:ptCount val="1"/>
                <c:pt idx="0">
                  <c:v>Individual 2</c:v>
                </c:pt>
              </c:strCache>
            </c:strRef>
          </c:tx>
          <c:spPr>
            <a:solidFill>
              <a:srgbClr val="9FFFFF">
                <a:alpha val="40000"/>
              </a:srgbClr>
            </a:solidFill>
            <a:ln w="50800">
              <a:solidFill>
                <a:srgbClr val="009999"/>
              </a:solidFill>
            </a:ln>
            <a:effectLst/>
          </c:spPr>
          <c:cat>
            <c:strRef>
              <c:f>'Individualni rezultati'!$A$6:$A$35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'Individualni rezultati'!$C$6:$C$35</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51E7-4886-A394-BFC56E3B415E}"/>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312"/>
        <c:crosses val="autoZero"/>
        <c:crossBetween val="between"/>
        <c:minorUnit val="1"/>
      </c:valAx>
      <c:spPr>
        <a:noFill/>
        <a:ln>
          <a:noFill/>
        </a:ln>
        <a:effectLst/>
      </c:spPr>
    </c:plotArea>
    <c:legend>
      <c:legendPos val="l"/>
      <c:layout>
        <c:manualLayout>
          <c:xMode val="edge"/>
          <c:yMode val="edge"/>
          <c:x val="1.5134962495426738E-2"/>
          <c:y val="0.20957924917437326"/>
          <c:w val="0.2794910376784856"/>
          <c:h val="0.1433290617211886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sr-Latn-R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lang="en-GB" sz="1200" b="1" i="0" u="none" strike="noStrike" kern="1200" spc="70" baseline="0">
                <a:solidFill>
                  <a:srgbClr val="1F4E78"/>
                </a:solidFill>
                <a:latin typeface="EC Square Sans Pro" panose="020B0506040000020004" pitchFamily="34" charset="0"/>
                <a:ea typeface="+mn-ea"/>
                <a:cs typeface="+mn-cs"/>
              </a:defRPr>
            </a:pPr>
            <a:r>
              <a:rPr lang="en-GB" sz="1200" b="1" i="0" u="none" strike="noStrike" kern="1200" spc="70" baseline="0">
                <a:solidFill>
                  <a:srgbClr val="1F4E78"/>
                </a:solidFill>
                <a:latin typeface="EC Square Sans Pro" panose="020B0506040000020004" pitchFamily="34" charset="0"/>
                <a:ea typeface="+mn-ea"/>
                <a:cs typeface="+mn-cs"/>
              </a:rPr>
              <a:t>Poslovi specifični za određenu kategoriju nabave</a:t>
            </a:r>
          </a:p>
        </c:rich>
      </c:tx>
      <c:layout>
        <c:manualLayout>
          <c:xMode val="edge"/>
          <c:yMode val="edge"/>
          <c:x val="1.0665855471566418E-2"/>
          <c:y val="2.3753493821760748E-3"/>
        </c:manualLayout>
      </c:layout>
      <c:overlay val="0"/>
      <c:spPr>
        <a:noFill/>
        <a:ln>
          <a:noFill/>
        </a:ln>
        <a:effectLst/>
      </c:spPr>
      <c:txPr>
        <a:bodyPr rot="0" spcFirstLastPara="1" vertOverflow="ellipsis" vert="horz" wrap="square" anchor="ctr" anchorCtr="1"/>
        <a:lstStyle/>
        <a:p>
          <a:pPr algn="l" rtl="0">
            <a:defRPr lang="en-GB" sz="1200" b="1" i="0" u="none" strike="noStrike" kern="1200" spc="70" baseline="0">
              <a:solidFill>
                <a:srgbClr val="1F4E78"/>
              </a:solidFill>
              <a:latin typeface="EC Square Sans Pro" panose="020B0506040000020004" pitchFamily="34" charset="0"/>
              <a:ea typeface="+mn-ea"/>
              <a:cs typeface="+mn-cs"/>
            </a:defRPr>
          </a:pPr>
          <a:endParaRPr lang="sr-Latn-RS"/>
        </a:p>
      </c:txPr>
    </c:title>
    <c:autoTitleDeleted val="0"/>
    <c:plotArea>
      <c:layout>
        <c:manualLayout>
          <c:layoutTarget val="inner"/>
          <c:xMode val="edge"/>
          <c:yMode val="edge"/>
          <c:x val="0.27424123567549719"/>
          <c:y val="0.15574392007896334"/>
          <c:w val="0.61876793032176036"/>
          <c:h val="0.79065594283749352"/>
        </c:manualLayout>
      </c:layout>
      <c:radarChart>
        <c:radarStyle val="filled"/>
        <c:varyColors val="0"/>
        <c:ser>
          <c:idx val="1"/>
          <c:order val="0"/>
          <c:tx>
            <c:v>Target</c:v>
          </c:tx>
          <c:spPr>
            <a:solidFill>
              <a:schemeClr val="accent1">
                <a:alpha val="20000"/>
              </a:schemeClr>
            </a:solidFill>
            <a:ln w="50800">
              <a:solidFill>
                <a:srgbClr val="1F4E78"/>
              </a:solidFill>
            </a:ln>
            <a:effectLst/>
          </c:spPr>
          <c:cat>
            <c:strRef>
              <c:f>'Individualni rezultati'!$A$6:$A$35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'Profili poslova'!$G$5:$G$34</c:f>
              <c:numCache>
                <c:formatCode>General</c:formatCode>
                <c:ptCount val="30"/>
                <c:pt idx="0">
                  <c:v>1</c:v>
                </c:pt>
                <c:pt idx="1">
                  <c:v>2</c:v>
                </c:pt>
                <c:pt idx="2">
                  <c:v>2</c:v>
                </c:pt>
                <c:pt idx="3">
                  <c:v>1</c:v>
                </c:pt>
                <c:pt idx="4">
                  <c:v>3</c:v>
                </c:pt>
                <c:pt idx="5">
                  <c:v>2</c:v>
                </c:pt>
                <c:pt idx="6">
                  <c:v>3</c:v>
                </c:pt>
                <c:pt idx="7">
                  <c:v>2</c:v>
                </c:pt>
                <c:pt idx="8">
                  <c:v>2</c:v>
                </c:pt>
                <c:pt idx="9">
                  <c:v>2</c:v>
                </c:pt>
                <c:pt idx="10">
                  <c:v>3</c:v>
                </c:pt>
                <c:pt idx="11">
                  <c:v>2</c:v>
                </c:pt>
                <c:pt idx="12">
                  <c:v>3</c:v>
                </c:pt>
                <c:pt idx="13">
                  <c:v>1</c:v>
                </c:pt>
                <c:pt idx="14">
                  <c:v>1</c:v>
                </c:pt>
                <c:pt idx="15">
                  <c:v>0</c:v>
                </c:pt>
                <c:pt idx="16">
                  <c:v>0</c:v>
                </c:pt>
                <c:pt idx="17">
                  <c:v>0</c:v>
                </c:pt>
                <c:pt idx="18">
                  <c:v>2</c:v>
                </c:pt>
                <c:pt idx="19">
                  <c:v>2</c:v>
                </c:pt>
                <c:pt idx="20">
                  <c:v>2</c:v>
                </c:pt>
                <c:pt idx="21">
                  <c:v>2</c:v>
                </c:pt>
                <c:pt idx="22">
                  <c:v>2</c:v>
                </c:pt>
                <c:pt idx="23">
                  <c:v>2</c:v>
                </c:pt>
                <c:pt idx="24">
                  <c:v>1</c:v>
                </c:pt>
                <c:pt idx="25">
                  <c:v>1</c:v>
                </c:pt>
                <c:pt idx="26">
                  <c:v>1</c:v>
                </c:pt>
                <c:pt idx="27">
                  <c:v>0</c:v>
                </c:pt>
                <c:pt idx="28">
                  <c:v>2</c:v>
                </c:pt>
                <c:pt idx="29">
                  <c:v>1</c:v>
                </c:pt>
              </c:numCache>
            </c:numRef>
          </c:val>
          <c:extLst>
            <c:ext xmlns:c16="http://schemas.microsoft.com/office/drawing/2014/chart" uri="{C3380CC4-5D6E-409C-BE32-E72D297353CC}">
              <c16:uniqueId val="{00000000-D05D-491F-8110-45DB5778FE95}"/>
            </c:ext>
          </c:extLst>
        </c:ser>
        <c:ser>
          <c:idx val="0"/>
          <c:order val="1"/>
          <c:tx>
            <c:strRef>
              <c:f>'Individualni rezultati'!$X$5</c:f>
              <c:strCache>
                <c:ptCount val="1"/>
                <c:pt idx="0">
                  <c:v>Individual 5</c:v>
                </c:pt>
              </c:strCache>
            </c:strRef>
          </c:tx>
          <c:spPr>
            <a:solidFill>
              <a:srgbClr val="9FFFFF">
                <a:alpha val="40000"/>
              </a:srgbClr>
            </a:solidFill>
            <a:ln w="50800">
              <a:solidFill>
                <a:srgbClr val="009999"/>
              </a:solidFill>
            </a:ln>
            <a:effectLst/>
          </c:spPr>
          <c:cat>
            <c:strRef>
              <c:f>'Individualni rezultati'!$A$6:$A$35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'Individualni rezultati'!$X$6:$X$35</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D05D-491F-8110-45DB5778FE95}"/>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312"/>
        <c:crosses val="autoZero"/>
        <c:crossBetween val="between"/>
        <c:minorUnit val="1"/>
      </c:valAx>
      <c:spPr>
        <a:noFill/>
        <a:ln>
          <a:noFill/>
        </a:ln>
        <a:effectLst/>
      </c:spPr>
    </c:plotArea>
    <c:legend>
      <c:legendPos val="l"/>
      <c:layout>
        <c:manualLayout>
          <c:xMode val="edge"/>
          <c:yMode val="edge"/>
          <c:x val="1.5134962495426738E-2"/>
          <c:y val="0.20957924917437326"/>
          <c:w val="0.2794910376784856"/>
          <c:h val="0.1433290617211886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sr-Latn-R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lang="en-GB" sz="1200" b="1" i="0" u="none" strike="noStrike" kern="1200" spc="70" baseline="0">
                <a:solidFill>
                  <a:srgbClr val="1F4E78"/>
                </a:solidFill>
                <a:latin typeface="EC Square Sans Pro" panose="020B0506040000020004" pitchFamily="34" charset="0"/>
                <a:ea typeface="+mn-ea"/>
                <a:cs typeface="+mn-cs"/>
              </a:defRPr>
            </a:pPr>
            <a:r>
              <a:rPr lang="en-GB" sz="1200" b="1" i="0" u="none" strike="noStrike" kern="1200" spc="70" baseline="0">
                <a:solidFill>
                  <a:srgbClr val="1F4E78"/>
                </a:solidFill>
                <a:latin typeface="EC Square Sans Pro" panose="020B0506040000020004" pitchFamily="34" charset="0"/>
                <a:ea typeface="+mn-ea"/>
                <a:cs typeface="+mn-cs"/>
              </a:rPr>
              <a:t>Poslovi praćenja izvršenja ugovora</a:t>
            </a:r>
          </a:p>
        </c:rich>
      </c:tx>
      <c:layout>
        <c:manualLayout>
          <c:xMode val="edge"/>
          <c:yMode val="edge"/>
          <c:x val="1.0665855471566418E-2"/>
          <c:y val="2.3753493821760748E-3"/>
        </c:manualLayout>
      </c:layout>
      <c:overlay val="0"/>
      <c:spPr>
        <a:noFill/>
        <a:ln>
          <a:noFill/>
        </a:ln>
        <a:effectLst/>
      </c:spPr>
      <c:txPr>
        <a:bodyPr rot="0" spcFirstLastPara="1" vertOverflow="ellipsis" vert="horz" wrap="square" anchor="ctr" anchorCtr="1"/>
        <a:lstStyle/>
        <a:p>
          <a:pPr algn="l" rtl="0">
            <a:defRPr lang="en-GB" sz="1200" b="1" i="0" u="none" strike="noStrike" kern="1200" spc="70" baseline="0">
              <a:solidFill>
                <a:srgbClr val="1F4E78"/>
              </a:solidFill>
              <a:latin typeface="EC Square Sans Pro" panose="020B0506040000020004" pitchFamily="34" charset="0"/>
              <a:ea typeface="+mn-ea"/>
              <a:cs typeface="+mn-cs"/>
            </a:defRPr>
          </a:pPr>
          <a:endParaRPr lang="sr-Latn-RS"/>
        </a:p>
      </c:txPr>
    </c:title>
    <c:autoTitleDeleted val="0"/>
    <c:plotArea>
      <c:layout>
        <c:manualLayout>
          <c:layoutTarget val="inner"/>
          <c:xMode val="edge"/>
          <c:yMode val="edge"/>
          <c:x val="0.27424123567549719"/>
          <c:y val="0.15574392007896334"/>
          <c:w val="0.61876793032176036"/>
          <c:h val="0.79065594283749352"/>
        </c:manualLayout>
      </c:layout>
      <c:radarChart>
        <c:radarStyle val="filled"/>
        <c:varyColors val="0"/>
        <c:ser>
          <c:idx val="1"/>
          <c:order val="0"/>
          <c:tx>
            <c:v>Target</c:v>
          </c:tx>
          <c:spPr>
            <a:solidFill>
              <a:schemeClr val="accent1">
                <a:alpha val="20000"/>
              </a:schemeClr>
            </a:solidFill>
            <a:ln w="50800">
              <a:solidFill>
                <a:srgbClr val="1F4E78"/>
              </a:solidFill>
            </a:ln>
            <a:effectLst/>
          </c:spPr>
          <c:cat>
            <c:strRef>
              <c:f>'Individualni rezultati'!$A$6:$A$35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'Profili poslova'!$H$5:$H$34</c:f>
              <c:numCache>
                <c:formatCode>General</c:formatCode>
                <c:ptCount val="30"/>
                <c:pt idx="0">
                  <c:v>1</c:v>
                </c:pt>
                <c:pt idx="1">
                  <c:v>1</c:v>
                </c:pt>
                <c:pt idx="2">
                  <c:v>1</c:v>
                </c:pt>
                <c:pt idx="3">
                  <c:v>1</c:v>
                </c:pt>
                <c:pt idx="4">
                  <c:v>1</c:v>
                </c:pt>
                <c:pt idx="5">
                  <c:v>1</c:v>
                </c:pt>
                <c:pt idx="6">
                  <c:v>0</c:v>
                </c:pt>
                <c:pt idx="7">
                  <c:v>3</c:v>
                </c:pt>
                <c:pt idx="8">
                  <c:v>2</c:v>
                </c:pt>
                <c:pt idx="9">
                  <c:v>0</c:v>
                </c:pt>
                <c:pt idx="10">
                  <c:v>0</c:v>
                </c:pt>
                <c:pt idx="11">
                  <c:v>0</c:v>
                </c:pt>
                <c:pt idx="12">
                  <c:v>1</c:v>
                </c:pt>
                <c:pt idx="13">
                  <c:v>0</c:v>
                </c:pt>
                <c:pt idx="14">
                  <c:v>0</c:v>
                </c:pt>
                <c:pt idx="15">
                  <c:v>4</c:v>
                </c:pt>
                <c:pt idx="16">
                  <c:v>3</c:v>
                </c:pt>
                <c:pt idx="17">
                  <c:v>2</c:v>
                </c:pt>
                <c:pt idx="18">
                  <c:v>2</c:v>
                </c:pt>
                <c:pt idx="19">
                  <c:v>1</c:v>
                </c:pt>
                <c:pt idx="20">
                  <c:v>3</c:v>
                </c:pt>
                <c:pt idx="21">
                  <c:v>2</c:v>
                </c:pt>
                <c:pt idx="22">
                  <c:v>2</c:v>
                </c:pt>
                <c:pt idx="23">
                  <c:v>2</c:v>
                </c:pt>
                <c:pt idx="24">
                  <c:v>2</c:v>
                </c:pt>
                <c:pt idx="25">
                  <c:v>1</c:v>
                </c:pt>
                <c:pt idx="26">
                  <c:v>2</c:v>
                </c:pt>
                <c:pt idx="27">
                  <c:v>3</c:v>
                </c:pt>
                <c:pt idx="28">
                  <c:v>2</c:v>
                </c:pt>
                <c:pt idx="29">
                  <c:v>3</c:v>
                </c:pt>
              </c:numCache>
            </c:numRef>
          </c:val>
          <c:extLst>
            <c:ext xmlns:c16="http://schemas.microsoft.com/office/drawing/2014/chart" uri="{C3380CC4-5D6E-409C-BE32-E72D297353CC}">
              <c16:uniqueId val="{00000000-4142-488A-8C38-EC0ED7EF2ECE}"/>
            </c:ext>
          </c:extLst>
        </c:ser>
        <c:ser>
          <c:idx val="0"/>
          <c:order val="1"/>
          <c:tx>
            <c:strRef>
              <c:f>'Individualni rezultati'!$Z$5</c:f>
              <c:strCache>
                <c:ptCount val="1"/>
                <c:pt idx="0">
                  <c:v>Individual 1</c:v>
                </c:pt>
              </c:strCache>
            </c:strRef>
          </c:tx>
          <c:spPr>
            <a:solidFill>
              <a:srgbClr val="9FFFFF">
                <a:alpha val="40000"/>
              </a:srgbClr>
            </a:solidFill>
            <a:ln w="50800">
              <a:solidFill>
                <a:srgbClr val="009999"/>
              </a:solidFill>
            </a:ln>
            <a:effectLst/>
          </c:spPr>
          <c:cat>
            <c:strRef>
              <c:f>'Individualni rezultati'!$A$6:$A$35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'Individualni rezultati'!$Z$6:$Z$35</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4142-488A-8C38-EC0ED7EF2ECE}"/>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312"/>
        <c:crosses val="autoZero"/>
        <c:crossBetween val="between"/>
        <c:minorUnit val="1"/>
      </c:valAx>
      <c:spPr>
        <a:noFill/>
        <a:ln>
          <a:noFill/>
        </a:ln>
        <a:effectLst/>
      </c:spPr>
    </c:plotArea>
    <c:legend>
      <c:legendPos val="l"/>
      <c:layout>
        <c:manualLayout>
          <c:xMode val="edge"/>
          <c:yMode val="edge"/>
          <c:x val="1.5134962495426738E-2"/>
          <c:y val="0.20957924917437326"/>
          <c:w val="0.2794910376784856"/>
          <c:h val="0.1433290617211886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sr-Latn-R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lang="en-GB" sz="1200" b="1" i="0" u="none" strike="noStrike" kern="1200" spc="70" baseline="0">
                <a:solidFill>
                  <a:srgbClr val="1F4E78"/>
                </a:solidFill>
                <a:latin typeface="EC Square Sans Pro" panose="020B0506040000020004" pitchFamily="34" charset="0"/>
                <a:ea typeface="+mn-ea"/>
                <a:cs typeface="+mn-cs"/>
              </a:defRPr>
            </a:pPr>
            <a:r>
              <a:rPr lang="en-GB" sz="1200" b="1" i="0" u="none" strike="noStrike" kern="1200" spc="70" baseline="0">
                <a:solidFill>
                  <a:srgbClr val="1F4E78"/>
                </a:solidFill>
                <a:latin typeface="EC Square Sans Pro" panose="020B0506040000020004" pitchFamily="34" charset="0"/>
                <a:ea typeface="+mn-ea"/>
                <a:cs typeface="+mn-cs"/>
              </a:rPr>
              <a:t>Poslovi praćenja izvršenja ugovora</a:t>
            </a:r>
          </a:p>
        </c:rich>
      </c:tx>
      <c:layout>
        <c:manualLayout>
          <c:xMode val="edge"/>
          <c:yMode val="edge"/>
          <c:x val="1.0665855471566418E-2"/>
          <c:y val="2.3753493821760748E-3"/>
        </c:manualLayout>
      </c:layout>
      <c:overlay val="0"/>
      <c:spPr>
        <a:noFill/>
        <a:ln>
          <a:noFill/>
        </a:ln>
        <a:effectLst/>
      </c:spPr>
      <c:txPr>
        <a:bodyPr rot="0" spcFirstLastPara="1" vertOverflow="ellipsis" vert="horz" wrap="square" anchor="ctr" anchorCtr="1"/>
        <a:lstStyle/>
        <a:p>
          <a:pPr algn="l" rtl="0">
            <a:defRPr lang="en-GB" sz="1200" b="1" i="0" u="none" strike="noStrike" kern="1200" spc="70" baseline="0">
              <a:solidFill>
                <a:srgbClr val="1F4E78"/>
              </a:solidFill>
              <a:latin typeface="EC Square Sans Pro" panose="020B0506040000020004" pitchFamily="34" charset="0"/>
              <a:ea typeface="+mn-ea"/>
              <a:cs typeface="+mn-cs"/>
            </a:defRPr>
          </a:pPr>
          <a:endParaRPr lang="sr-Latn-RS"/>
        </a:p>
      </c:txPr>
    </c:title>
    <c:autoTitleDeleted val="0"/>
    <c:plotArea>
      <c:layout>
        <c:manualLayout>
          <c:layoutTarget val="inner"/>
          <c:xMode val="edge"/>
          <c:yMode val="edge"/>
          <c:x val="0.27424123567549719"/>
          <c:y val="0.15574392007896334"/>
          <c:w val="0.61876793032176036"/>
          <c:h val="0.79065594283749352"/>
        </c:manualLayout>
      </c:layout>
      <c:radarChart>
        <c:radarStyle val="filled"/>
        <c:varyColors val="0"/>
        <c:ser>
          <c:idx val="1"/>
          <c:order val="0"/>
          <c:tx>
            <c:v>Target</c:v>
          </c:tx>
          <c:spPr>
            <a:solidFill>
              <a:schemeClr val="accent1">
                <a:alpha val="20000"/>
              </a:schemeClr>
            </a:solidFill>
            <a:ln w="50800">
              <a:solidFill>
                <a:srgbClr val="1F4E78"/>
              </a:solidFill>
            </a:ln>
            <a:effectLst/>
          </c:spPr>
          <c:cat>
            <c:strRef>
              <c:f>'Individualni rezultati'!$A$6:$A$35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'Profili poslova'!$H$5:$H$34</c:f>
              <c:numCache>
                <c:formatCode>General</c:formatCode>
                <c:ptCount val="30"/>
                <c:pt idx="0">
                  <c:v>1</c:v>
                </c:pt>
                <c:pt idx="1">
                  <c:v>1</c:v>
                </c:pt>
                <c:pt idx="2">
                  <c:v>1</c:v>
                </c:pt>
                <c:pt idx="3">
                  <c:v>1</c:v>
                </c:pt>
                <c:pt idx="4">
                  <c:v>1</c:v>
                </c:pt>
                <c:pt idx="5">
                  <c:v>1</c:v>
                </c:pt>
                <c:pt idx="6">
                  <c:v>0</c:v>
                </c:pt>
                <c:pt idx="7">
                  <c:v>3</c:v>
                </c:pt>
                <c:pt idx="8">
                  <c:v>2</c:v>
                </c:pt>
                <c:pt idx="9">
                  <c:v>0</c:v>
                </c:pt>
                <c:pt idx="10">
                  <c:v>0</c:v>
                </c:pt>
                <c:pt idx="11">
                  <c:v>0</c:v>
                </c:pt>
                <c:pt idx="12">
                  <c:v>1</c:v>
                </c:pt>
                <c:pt idx="13">
                  <c:v>0</c:v>
                </c:pt>
                <c:pt idx="14">
                  <c:v>0</c:v>
                </c:pt>
                <c:pt idx="15">
                  <c:v>4</c:v>
                </c:pt>
                <c:pt idx="16">
                  <c:v>3</c:v>
                </c:pt>
                <c:pt idx="17">
                  <c:v>2</c:v>
                </c:pt>
                <c:pt idx="18">
                  <c:v>2</c:v>
                </c:pt>
                <c:pt idx="19">
                  <c:v>1</c:v>
                </c:pt>
                <c:pt idx="20">
                  <c:v>3</c:v>
                </c:pt>
                <c:pt idx="21">
                  <c:v>2</c:v>
                </c:pt>
                <c:pt idx="22">
                  <c:v>2</c:v>
                </c:pt>
                <c:pt idx="23">
                  <c:v>2</c:v>
                </c:pt>
                <c:pt idx="24">
                  <c:v>2</c:v>
                </c:pt>
                <c:pt idx="25">
                  <c:v>1</c:v>
                </c:pt>
                <c:pt idx="26">
                  <c:v>2</c:v>
                </c:pt>
                <c:pt idx="27">
                  <c:v>3</c:v>
                </c:pt>
                <c:pt idx="28">
                  <c:v>2</c:v>
                </c:pt>
                <c:pt idx="29">
                  <c:v>3</c:v>
                </c:pt>
              </c:numCache>
            </c:numRef>
          </c:val>
          <c:extLst>
            <c:ext xmlns:c16="http://schemas.microsoft.com/office/drawing/2014/chart" uri="{C3380CC4-5D6E-409C-BE32-E72D297353CC}">
              <c16:uniqueId val="{00000000-5D39-41BC-BAD0-682F08262779}"/>
            </c:ext>
          </c:extLst>
        </c:ser>
        <c:ser>
          <c:idx val="0"/>
          <c:order val="1"/>
          <c:tx>
            <c:strRef>
              <c:f>'Individualni rezultati'!$AA$5</c:f>
              <c:strCache>
                <c:ptCount val="1"/>
                <c:pt idx="0">
                  <c:v>Individual 2</c:v>
                </c:pt>
              </c:strCache>
            </c:strRef>
          </c:tx>
          <c:spPr>
            <a:solidFill>
              <a:srgbClr val="9FFFFF">
                <a:alpha val="40000"/>
              </a:srgbClr>
            </a:solidFill>
            <a:ln w="50800">
              <a:solidFill>
                <a:srgbClr val="009999"/>
              </a:solidFill>
            </a:ln>
            <a:effectLst/>
          </c:spPr>
          <c:cat>
            <c:strRef>
              <c:f>'Individualni rezultati'!$A$6:$A$35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'Individualni rezultati'!$AA$6:$AA$35</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5D39-41BC-BAD0-682F08262779}"/>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312"/>
        <c:crosses val="autoZero"/>
        <c:crossBetween val="between"/>
        <c:minorUnit val="1"/>
      </c:valAx>
      <c:spPr>
        <a:noFill/>
        <a:ln>
          <a:noFill/>
        </a:ln>
        <a:effectLst/>
      </c:spPr>
    </c:plotArea>
    <c:legend>
      <c:legendPos val="l"/>
      <c:layout>
        <c:manualLayout>
          <c:xMode val="edge"/>
          <c:yMode val="edge"/>
          <c:x val="1.5134962495426738E-2"/>
          <c:y val="0.20957924917437326"/>
          <c:w val="0.2794910376784856"/>
          <c:h val="0.1433290617211886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sr-Latn-R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lang="en-GB" sz="1200" b="1" i="0" u="none" strike="noStrike" kern="1200" spc="70" baseline="0">
                <a:solidFill>
                  <a:srgbClr val="1F4E78"/>
                </a:solidFill>
                <a:latin typeface="EC Square Sans Pro" panose="020B0506040000020004" pitchFamily="34" charset="0"/>
                <a:ea typeface="+mn-ea"/>
                <a:cs typeface="+mn-cs"/>
              </a:defRPr>
            </a:pPr>
            <a:r>
              <a:rPr lang="en-GB" sz="1200" b="1" i="0" u="none" strike="noStrike" kern="1200" spc="70" baseline="0">
                <a:solidFill>
                  <a:srgbClr val="1F4E78"/>
                </a:solidFill>
                <a:latin typeface="EC Square Sans Pro" panose="020B0506040000020004" pitchFamily="34" charset="0"/>
                <a:ea typeface="+mn-ea"/>
                <a:cs typeface="+mn-cs"/>
              </a:rPr>
              <a:t>Poslovi praćenja izvršenja ugovora</a:t>
            </a:r>
          </a:p>
        </c:rich>
      </c:tx>
      <c:layout>
        <c:manualLayout>
          <c:xMode val="edge"/>
          <c:yMode val="edge"/>
          <c:x val="1.0665855471566418E-2"/>
          <c:y val="2.3753493821760748E-3"/>
        </c:manualLayout>
      </c:layout>
      <c:overlay val="0"/>
      <c:spPr>
        <a:noFill/>
        <a:ln>
          <a:noFill/>
        </a:ln>
        <a:effectLst/>
      </c:spPr>
      <c:txPr>
        <a:bodyPr rot="0" spcFirstLastPara="1" vertOverflow="ellipsis" vert="horz" wrap="square" anchor="ctr" anchorCtr="1"/>
        <a:lstStyle/>
        <a:p>
          <a:pPr algn="l" rtl="0">
            <a:defRPr lang="en-GB" sz="1200" b="1" i="0" u="none" strike="noStrike" kern="1200" spc="70" baseline="0">
              <a:solidFill>
                <a:srgbClr val="1F4E78"/>
              </a:solidFill>
              <a:latin typeface="EC Square Sans Pro" panose="020B0506040000020004" pitchFamily="34" charset="0"/>
              <a:ea typeface="+mn-ea"/>
              <a:cs typeface="+mn-cs"/>
            </a:defRPr>
          </a:pPr>
          <a:endParaRPr lang="sr-Latn-RS"/>
        </a:p>
      </c:txPr>
    </c:title>
    <c:autoTitleDeleted val="0"/>
    <c:plotArea>
      <c:layout>
        <c:manualLayout>
          <c:layoutTarget val="inner"/>
          <c:xMode val="edge"/>
          <c:yMode val="edge"/>
          <c:x val="0.27424123567549719"/>
          <c:y val="0.15574392007896334"/>
          <c:w val="0.61876793032176036"/>
          <c:h val="0.79065594283749352"/>
        </c:manualLayout>
      </c:layout>
      <c:radarChart>
        <c:radarStyle val="filled"/>
        <c:varyColors val="0"/>
        <c:ser>
          <c:idx val="1"/>
          <c:order val="0"/>
          <c:tx>
            <c:v>Target</c:v>
          </c:tx>
          <c:spPr>
            <a:solidFill>
              <a:schemeClr val="accent1">
                <a:alpha val="20000"/>
              </a:schemeClr>
            </a:solidFill>
            <a:ln w="50800">
              <a:solidFill>
                <a:srgbClr val="1F4E78"/>
              </a:solidFill>
            </a:ln>
            <a:effectLst/>
          </c:spPr>
          <c:cat>
            <c:strRef>
              <c:f>'Individualni rezultati'!$A$6:$A$35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'Profili poslova'!$H$5:$H$34</c:f>
              <c:numCache>
                <c:formatCode>General</c:formatCode>
                <c:ptCount val="30"/>
                <c:pt idx="0">
                  <c:v>1</c:v>
                </c:pt>
                <c:pt idx="1">
                  <c:v>1</c:v>
                </c:pt>
                <c:pt idx="2">
                  <c:v>1</c:v>
                </c:pt>
                <c:pt idx="3">
                  <c:v>1</c:v>
                </c:pt>
                <c:pt idx="4">
                  <c:v>1</c:v>
                </c:pt>
                <c:pt idx="5">
                  <c:v>1</c:v>
                </c:pt>
                <c:pt idx="6">
                  <c:v>0</c:v>
                </c:pt>
                <c:pt idx="7">
                  <c:v>3</c:v>
                </c:pt>
                <c:pt idx="8">
                  <c:v>2</c:v>
                </c:pt>
                <c:pt idx="9">
                  <c:v>0</c:v>
                </c:pt>
                <c:pt idx="10">
                  <c:v>0</c:v>
                </c:pt>
                <c:pt idx="11">
                  <c:v>0</c:v>
                </c:pt>
                <c:pt idx="12">
                  <c:v>1</c:v>
                </c:pt>
                <c:pt idx="13">
                  <c:v>0</c:v>
                </c:pt>
                <c:pt idx="14">
                  <c:v>0</c:v>
                </c:pt>
                <c:pt idx="15">
                  <c:v>4</c:v>
                </c:pt>
                <c:pt idx="16">
                  <c:v>3</c:v>
                </c:pt>
                <c:pt idx="17">
                  <c:v>2</c:v>
                </c:pt>
                <c:pt idx="18">
                  <c:v>2</c:v>
                </c:pt>
                <c:pt idx="19">
                  <c:v>1</c:v>
                </c:pt>
                <c:pt idx="20">
                  <c:v>3</c:v>
                </c:pt>
                <c:pt idx="21">
                  <c:v>2</c:v>
                </c:pt>
                <c:pt idx="22">
                  <c:v>2</c:v>
                </c:pt>
                <c:pt idx="23">
                  <c:v>2</c:v>
                </c:pt>
                <c:pt idx="24">
                  <c:v>2</c:v>
                </c:pt>
                <c:pt idx="25">
                  <c:v>1</c:v>
                </c:pt>
                <c:pt idx="26">
                  <c:v>2</c:v>
                </c:pt>
                <c:pt idx="27">
                  <c:v>3</c:v>
                </c:pt>
                <c:pt idx="28">
                  <c:v>2</c:v>
                </c:pt>
                <c:pt idx="29">
                  <c:v>3</c:v>
                </c:pt>
              </c:numCache>
            </c:numRef>
          </c:val>
          <c:extLst>
            <c:ext xmlns:c16="http://schemas.microsoft.com/office/drawing/2014/chart" uri="{C3380CC4-5D6E-409C-BE32-E72D297353CC}">
              <c16:uniqueId val="{00000000-9BA3-4206-B8C3-70F591A2B617}"/>
            </c:ext>
          </c:extLst>
        </c:ser>
        <c:ser>
          <c:idx val="0"/>
          <c:order val="1"/>
          <c:tx>
            <c:strRef>
              <c:f>'Individualni rezultati'!$AB$5</c:f>
              <c:strCache>
                <c:ptCount val="1"/>
                <c:pt idx="0">
                  <c:v>Individual 3</c:v>
                </c:pt>
              </c:strCache>
            </c:strRef>
          </c:tx>
          <c:spPr>
            <a:solidFill>
              <a:srgbClr val="9FFFFF">
                <a:alpha val="40000"/>
              </a:srgbClr>
            </a:solidFill>
            <a:ln w="50800">
              <a:solidFill>
                <a:srgbClr val="009999"/>
              </a:solidFill>
            </a:ln>
            <a:effectLst/>
          </c:spPr>
          <c:cat>
            <c:strRef>
              <c:f>'Individualni rezultati'!$A$6:$A$35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'Individualni rezultati'!$AB$6:$AB$35</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9BA3-4206-B8C3-70F591A2B617}"/>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312"/>
        <c:crosses val="autoZero"/>
        <c:crossBetween val="between"/>
        <c:minorUnit val="1"/>
      </c:valAx>
      <c:spPr>
        <a:noFill/>
        <a:ln>
          <a:noFill/>
        </a:ln>
        <a:effectLst/>
      </c:spPr>
    </c:plotArea>
    <c:legend>
      <c:legendPos val="l"/>
      <c:layout>
        <c:manualLayout>
          <c:xMode val="edge"/>
          <c:yMode val="edge"/>
          <c:x val="1.5134962495426738E-2"/>
          <c:y val="0.20957924917437326"/>
          <c:w val="0.2794910376784856"/>
          <c:h val="0.1433290617211886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sr-Latn-R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lang="en-GB" sz="1200" b="1" i="0" u="none" strike="noStrike" kern="1200" spc="70" baseline="0">
                <a:solidFill>
                  <a:srgbClr val="1F4E78"/>
                </a:solidFill>
                <a:latin typeface="EC Square Sans Pro" panose="020B0506040000020004" pitchFamily="34" charset="0"/>
                <a:ea typeface="+mn-ea"/>
                <a:cs typeface="+mn-cs"/>
              </a:defRPr>
            </a:pPr>
            <a:r>
              <a:rPr lang="en-GB" sz="1200" b="1" i="0" u="none" strike="noStrike" kern="1200" spc="70" baseline="0">
                <a:solidFill>
                  <a:srgbClr val="1F4E78"/>
                </a:solidFill>
                <a:latin typeface="EC Square Sans Pro" panose="020B0506040000020004" pitchFamily="34" charset="0"/>
                <a:ea typeface="+mn-ea"/>
                <a:cs typeface="+mn-cs"/>
              </a:rPr>
              <a:t>Poslovi praćenja izvršenja ugovora</a:t>
            </a:r>
          </a:p>
        </c:rich>
      </c:tx>
      <c:layout>
        <c:manualLayout>
          <c:xMode val="edge"/>
          <c:yMode val="edge"/>
          <c:x val="1.0665855471566418E-2"/>
          <c:y val="2.3753493821760748E-3"/>
        </c:manualLayout>
      </c:layout>
      <c:overlay val="0"/>
      <c:spPr>
        <a:noFill/>
        <a:ln>
          <a:noFill/>
        </a:ln>
        <a:effectLst/>
      </c:spPr>
      <c:txPr>
        <a:bodyPr rot="0" spcFirstLastPara="1" vertOverflow="ellipsis" vert="horz" wrap="square" anchor="ctr" anchorCtr="1"/>
        <a:lstStyle/>
        <a:p>
          <a:pPr algn="l" rtl="0">
            <a:defRPr lang="en-GB" sz="1200" b="1" i="0" u="none" strike="noStrike" kern="1200" spc="70" baseline="0">
              <a:solidFill>
                <a:srgbClr val="1F4E78"/>
              </a:solidFill>
              <a:latin typeface="EC Square Sans Pro" panose="020B0506040000020004" pitchFamily="34" charset="0"/>
              <a:ea typeface="+mn-ea"/>
              <a:cs typeface="+mn-cs"/>
            </a:defRPr>
          </a:pPr>
          <a:endParaRPr lang="sr-Latn-RS"/>
        </a:p>
      </c:txPr>
    </c:title>
    <c:autoTitleDeleted val="0"/>
    <c:plotArea>
      <c:layout>
        <c:manualLayout>
          <c:layoutTarget val="inner"/>
          <c:xMode val="edge"/>
          <c:yMode val="edge"/>
          <c:x val="0.27424123567549719"/>
          <c:y val="0.15574392007896334"/>
          <c:w val="0.61876793032176036"/>
          <c:h val="0.79065594283749352"/>
        </c:manualLayout>
      </c:layout>
      <c:radarChart>
        <c:radarStyle val="filled"/>
        <c:varyColors val="0"/>
        <c:ser>
          <c:idx val="1"/>
          <c:order val="0"/>
          <c:tx>
            <c:v>Target</c:v>
          </c:tx>
          <c:spPr>
            <a:solidFill>
              <a:schemeClr val="accent1">
                <a:alpha val="20000"/>
              </a:schemeClr>
            </a:solidFill>
            <a:ln w="50800">
              <a:solidFill>
                <a:srgbClr val="1F4E78"/>
              </a:solidFill>
            </a:ln>
            <a:effectLst/>
          </c:spPr>
          <c:cat>
            <c:strRef>
              <c:f>'Individualni rezultati'!$A$6:$A$35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'Profili poslova'!$H$5:$H$34</c:f>
              <c:numCache>
                <c:formatCode>General</c:formatCode>
                <c:ptCount val="30"/>
                <c:pt idx="0">
                  <c:v>1</c:v>
                </c:pt>
                <c:pt idx="1">
                  <c:v>1</c:v>
                </c:pt>
                <c:pt idx="2">
                  <c:v>1</c:v>
                </c:pt>
                <c:pt idx="3">
                  <c:v>1</c:v>
                </c:pt>
                <c:pt idx="4">
                  <c:v>1</c:v>
                </c:pt>
                <c:pt idx="5">
                  <c:v>1</c:v>
                </c:pt>
                <c:pt idx="6">
                  <c:v>0</c:v>
                </c:pt>
                <c:pt idx="7">
                  <c:v>3</c:v>
                </c:pt>
                <c:pt idx="8">
                  <c:v>2</c:v>
                </c:pt>
                <c:pt idx="9">
                  <c:v>0</c:v>
                </c:pt>
                <c:pt idx="10">
                  <c:v>0</c:v>
                </c:pt>
                <c:pt idx="11">
                  <c:v>0</c:v>
                </c:pt>
                <c:pt idx="12">
                  <c:v>1</c:v>
                </c:pt>
                <c:pt idx="13">
                  <c:v>0</c:v>
                </c:pt>
                <c:pt idx="14">
                  <c:v>0</c:v>
                </c:pt>
                <c:pt idx="15">
                  <c:v>4</c:v>
                </c:pt>
                <c:pt idx="16">
                  <c:v>3</c:v>
                </c:pt>
                <c:pt idx="17">
                  <c:v>2</c:v>
                </c:pt>
                <c:pt idx="18">
                  <c:v>2</c:v>
                </c:pt>
                <c:pt idx="19">
                  <c:v>1</c:v>
                </c:pt>
                <c:pt idx="20">
                  <c:v>3</c:v>
                </c:pt>
                <c:pt idx="21">
                  <c:v>2</c:v>
                </c:pt>
                <c:pt idx="22">
                  <c:v>2</c:v>
                </c:pt>
                <c:pt idx="23">
                  <c:v>2</c:v>
                </c:pt>
                <c:pt idx="24">
                  <c:v>2</c:v>
                </c:pt>
                <c:pt idx="25">
                  <c:v>1</c:v>
                </c:pt>
                <c:pt idx="26">
                  <c:v>2</c:v>
                </c:pt>
                <c:pt idx="27">
                  <c:v>3</c:v>
                </c:pt>
                <c:pt idx="28">
                  <c:v>2</c:v>
                </c:pt>
                <c:pt idx="29">
                  <c:v>3</c:v>
                </c:pt>
              </c:numCache>
            </c:numRef>
          </c:val>
          <c:extLst>
            <c:ext xmlns:c16="http://schemas.microsoft.com/office/drawing/2014/chart" uri="{C3380CC4-5D6E-409C-BE32-E72D297353CC}">
              <c16:uniqueId val="{00000000-D8E2-42EA-82A6-5BC952E8A253}"/>
            </c:ext>
          </c:extLst>
        </c:ser>
        <c:ser>
          <c:idx val="0"/>
          <c:order val="1"/>
          <c:tx>
            <c:strRef>
              <c:f>'Individualni rezultati'!$AC$5</c:f>
              <c:strCache>
                <c:ptCount val="1"/>
                <c:pt idx="0">
                  <c:v>Individual 4</c:v>
                </c:pt>
              </c:strCache>
            </c:strRef>
          </c:tx>
          <c:spPr>
            <a:solidFill>
              <a:srgbClr val="9FFFFF">
                <a:alpha val="40000"/>
              </a:srgbClr>
            </a:solidFill>
            <a:ln w="50800">
              <a:solidFill>
                <a:srgbClr val="009999"/>
              </a:solidFill>
            </a:ln>
            <a:effectLst/>
          </c:spPr>
          <c:cat>
            <c:strRef>
              <c:f>'Individualni rezultati'!$A$6:$A$35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'Individualni rezultati'!$AC$6:$AC$35</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D8E2-42EA-82A6-5BC952E8A253}"/>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312"/>
        <c:crosses val="autoZero"/>
        <c:crossBetween val="between"/>
        <c:minorUnit val="1"/>
      </c:valAx>
      <c:spPr>
        <a:noFill/>
        <a:ln>
          <a:noFill/>
        </a:ln>
        <a:effectLst/>
      </c:spPr>
    </c:plotArea>
    <c:legend>
      <c:legendPos val="l"/>
      <c:layout>
        <c:manualLayout>
          <c:xMode val="edge"/>
          <c:yMode val="edge"/>
          <c:x val="1.5134962495426738E-2"/>
          <c:y val="0.20957924917437326"/>
          <c:w val="0.2794910376784856"/>
          <c:h val="0.1433290617211886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sr-Latn-R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lang="en-GB" sz="1200" b="1" i="0" u="none" strike="noStrike" kern="1200" spc="70" baseline="0">
                <a:solidFill>
                  <a:srgbClr val="1F4E78"/>
                </a:solidFill>
                <a:latin typeface="EC Square Sans Pro" panose="020B0506040000020004" pitchFamily="34" charset="0"/>
                <a:ea typeface="+mn-ea"/>
                <a:cs typeface="+mn-cs"/>
              </a:defRPr>
            </a:pPr>
            <a:r>
              <a:rPr lang="en-GB" sz="1200" b="1" i="0" u="none" strike="noStrike" kern="1200" spc="70" baseline="0">
                <a:solidFill>
                  <a:srgbClr val="1F4E78"/>
                </a:solidFill>
                <a:latin typeface="EC Square Sans Pro" panose="020B0506040000020004" pitchFamily="34" charset="0"/>
                <a:ea typeface="+mn-ea"/>
                <a:cs typeface="+mn-cs"/>
              </a:rPr>
              <a:t>Poslovi praćenja izvršenja ugovora</a:t>
            </a:r>
          </a:p>
        </c:rich>
      </c:tx>
      <c:layout>
        <c:manualLayout>
          <c:xMode val="edge"/>
          <c:yMode val="edge"/>
          <c:x val="1.0665855471566418E-2"/>
          <c:y val="2.3753493821760748E-3"/>
        </c:manualLayout>
      </c:layout>
      <c:overlay val="0"/>
      <c:spPr>
        <a:noFill/>
        <a:ln>
          <a:noFill/>
        </a:ln>
        <a:effectLst/>
      </c:spPr>
      <c:txPr>
        <a:bodyPr rot="0" spcFirstLastPara="1" vertOverflow="ellipsis" vert="horz" wrap="square" anchor="ctr" anchorCtr="1"/>
        <a:lstStyle/>
        <a:p>
          <a:pPr algn="l" rtl="0">
            <a:defRPr lang="en-GB" sz="1200" b="1" i="0" u="none" strike="noStrike" kern="1200" spc="70" baseline="0">
              <a:solidFill>
                <a:srgbClr val="1F4E78"/>
              </a:solidFill>
              <a:latin typeface="EC Square Sans Pro" panose="020B0506040000020004" pitchFamily="34" charset="0"/>
              <a:ea typeface="+mn-ea"/>
              <a:cs typeface="+mn-cs"/>
            </a:defRPr>
          </a:pPr>
          <a:endParaRPr lang="sr-Latn-RS"/>
        </a:p>
      </c:txPr>
    </c:title>
    <c:autoTitleDeleted val="0"/>
    <c:plotArea>
      <c:layout>
        <c:manualLayout>
          <c:layoutTarget val="inner"/>
          <c:xMode val="edge"/>
          <c:yMode val="edge"/>
          <c:x val="0.27424123567549719"/>
          <c:y val="0.15574392007896334"/>
          <c:w val="0.61876793032176036"/>
          <c:h val="0.79065594283749352"/>
        </c:manualLayout>
      </c:layout>
      <c:radarChart>
        <c:radarStyle val="filled"/>
        <c:varyColors val="0"/>
        <c:ser>
          <c:idx val="1"/>
          <c:order val="0"/>
          <c:tx>
            <c:v>Target</c:v>
          </c:tx>
          <c:spPr>
            <a:solidFill>
              <a:schemeClr val="accent1">
                <a:alpha val="20000"/>
              </a:schemeClr>
            </a:solidFill>
            <a:ln w="50800">
              <a:solidFill>
                <a:srgbClr val="1F4E78"/>
              </a:solidFill>
            </a:ln>
            <a:effectLst/>
          </c:spPr>
          <c:cat>
            <c:strRef>
              <c:f>'Individualni rezultati'!$A$6:$A$35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'Profili poslova'!$H$5:$H$34</c:f>
              <c:numCache>
                <c:formatCode>General</c:formatCode>
                <c:ptCount val="30"/>
                <c:pt idx="0">
                  <c:v>1</c:v>
                </c:pt>
                <c:pt idx="1">
                  <c:v>1</c:v>
                </c:pt>
                <c:pt idx="2">
                  <c:v>1</c:v>
                </c:pt>
                <c:pt idx="3">
                  <c:v>1</c:v>
                </c:pt>
                <c:pt idx="4">
                  <c:v>1</c:v>
                </c:pt>
                <c:pt idx="5">
                  <c:v>1</c:v>
                </c:pt>
                <c:pt idx="6">
                  <c:v>0</c:v>
                </c:pt>
                <c:pt idx="7">
                  <c:v>3</c:v>
                </c:pt>
                <c:pt idx="8">
                  <c:v>2</c:v>
                </c:pt>
                <c:pt idx="9">
                  <c:v>0</c:v>
                </c:pt>
                <c:pt idx="10">
                  <c:v>0</c:v>
                </c:pt>
                <c:pt idx="11">
                  <c:v>0</c:v>
                </c:pt>
                <c:pt idx="12">
                  <c:v>1</c:v>
                </c:pt>
                <c:pt idx="13">
                  <c:v>0</c:v>
                </c:pt>
                <c:pt idx="14">
                  <c:v>0</c:v>
                </c:pt>
                <c:pt idx="15">
                  <c:v>4</c:v>
                </c:pt>
                <c:pt idx="16">
                  <c:v>3</c:v>
                </c:pt>
                <c:pt idx="17">
                  <c:v>2</c:v>
                </c:pt>
                <c:pt idx="18">
                  <c:v>2</c:v>
                </c:pt>
                <c:pt idx="19">
                  <c:v>1</c:v>
                </c:pt>
                <c:pt idx="20">
                  <c:v>3</c:v>
                </c:pt>
                <c:pt idx="21">
                  <c:v>2</c:v>
                </c:pt>
                <c:pt idx="22">
                  <c:v>2</c:v>
                </c:pt>
                <c:pt idx="23">
                  <c:v>2</c:v>
                </c:pt>
                <c:pt idx="24">
                  <c:v>2</c:v>
                </c:pt>
                <c:pt idx="25">
                  <c:v>1</c:v>
                </c:pt>
                <c:pt idx="26">
                  <c:v>2</c:v>
                </c:pt>
                <c:pt idx="27">
                  <c:v>3</c:v>
                </c:pt>
                <c:pt idx="28">
                  <c:v>2</c:v>
                </c:pt>
                <c:pt idx="29">
                  <c:v>3</c:v>
                </c:pt>
              </c:numCache>
            </c:numRef>
          </c:val>
          <c:extLst>
            <c:ext xmlns:c16="http://schemas.microsoft.com/office/drawing/2014/chart" uri="{C3380CC4-5D6E-409C-BE32-E72D297353CC}">
              <c16:uniqueId val="{00000000-4124-4842-B000-85CE62587546}"/>
            </c:ext>
          </c:extLst>
        </c:ser>
        <c:ser>
          <c:idx val="0"/>
          <c:order val="1"/>
          <c:tx>
            <c:strRef>
              <c:f>'Individualni rezultati'!$AD$5</c:f>
              <c:strCache>
                <c:ptCount val="1"/>
                <c:pt idx="0">
                  <c:v>Individual 5</c:v>
                </c:pt>
              </c:strCache>
            </c:strRef>
          </c:tx>
          <c:spPr>
            <a:solidFill>
              <a:srgbClr val="9FFFFF">
                <a:alpha val="40000"/>
              </a:srgbClr>
            </a:solidFill>
            <a:ln w="50800">
              <a:solidFill>
                <a:srgbClr val="009999"/>
              </a:solidFill>
            </a:ln>
            <a:effectLst/>
          </c:spPr>
          <c:cat>
            <c:strRef>
              <c:f>'Individualni rezultati'!$A$6:$A$35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'Individualni rezultati'!$AD$6:$AD$35</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4124-4842-B000-85CE62587546}"/>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312"/>
        <c:crosses val="autoZero"/>
        <c:crossBetween val="between"/>
        <c:minorUnit val="1"/>
      </c:valAx>
      <c:spPr>
        <a:noFill/>
        <a:ln>
          <a:noFill/>
        </a:ln>
        <a:effectLst/>
      </c:spPr>
    </c:plotArea>
    <c:legend>
      <c:legendPos val="l"/>
      <c:layout>
        <c:manualLayout>
          <c:xMode val="edge"/>
          <c:yMode val="edge"/>
          <c:x val="1.5134962495426738E-2"/>
          <c:y val="0.20957924917437326"/>
          <c:w val="0.2794910376784856"/>
          <c:h val="0.1433290617211886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sr-Latn-R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lang="en-GB" sz="1200" b="1" i="0" u="none" strike="noStrike" kern="1200" spc="70" baseline="0">
                <a:solidFill>
                  <a:srgbClr val="1F4E78"/>
                </a:solidFill>
                <a:latin typeface="EC Square Sans Pro" panose="020B0506040000020004" pitchFamily="34" charset="0"/>
                <a:ea typeface="+mn-ea"/>
                <a:cs typeface="+mn-cs"/>
              </a:defRPr>
            </a:pPr>
            <a:r>
              <a:rPr lang="en-GB" sz="1200" b="1" i="0" u="none" strike="noStrike" kern="1200" spc="70" baseline="0">
                <a:solidFill>
                  <a:srgbClr val="1F4E78"/>
                </a:solidFill>
                <a:latin typeface="EC Square Sans Pro" panose="020B0506040000020004" pitchFamily="34" charset="0"/>
                <a:ea typeface="+mn-ea"/>
                <a:cs typeface="+mn-cs"/>
              </a:rPr>
              <a:t>Poslovi upravljanja organizacijskom jedinicom </a:t>
            </a:r>
          </a:p>
        </c:rich>
      </c:tx>
      <c:layout>
        <c:manualLayout>
          <c:xMode val="edge"/>
          <c:yMode val="edge"/>
          <c:x val="1.0665855471566418E-2"/>
          <c:y val="2.3753493821760748E-3"/>
        </c:manualLayout>
      </c:layout>
      <c:overlay val="0"/>
      <c:spPr>
        <a:noFill/>
        <a:ln>
          <a:noFill/>
        </a:ln>
        <a:effectLst/>
      </c:spPr>
      <c:txPr>
        <a:bodyPr rot="0" spcFirstLastPara="1" vertOverflow="ellipsis" vert="horz" wrap="square" anchor="ctr" anchorCtr="1"/>
        <a:lstStyle/>
        <a:p>
          <a:pPr algn="l" rtl="0">
            <a:defRPr lang="en-GB" sz="1200" b="1" i="0" u="none" strike="noStrike" kern="1200" spc="70" baseline="0">
              <a:solidFill>
                <a:srgbClr val="1F4E78"/>
              </a:solidFill>
              <a:latin typeface="EC Square Sans Pro" panose="020B0506040000020004" pitchFamily="34" charset="0"/>
              <a:ea typeface="+mn-ea"/>
              <a:cs typeface="+mn-cs"/>
            </a:defRPr>
          </a:pPr>
          <a:endParaRPr lang="sr-Latn-RS"/>
        </a:p>
      </c:txPr>
    </c:title>
    <c:autoTitleDeleted val="0"/>
    <c:plotArea>
      <c:layout>
        <c:manualLayout>
          <c:layoutTarget val="inner"/>
          <c:xMode val="edge"/>
          <c:yMode val="edge"/>
          <c:x val="0.27424123567549719"/>
          <c:y val="0.15574392007896334"/>
          <c:w val="0.61876793032176036"/>
          <c:h val="0.79065594283749352"/>
        </c:manualLayout>
      </c:layout>
      <c:radarChart>
        <c:radarStyle val="filled"/>
        <c:varyColors val="0"/>
        <c:ser>
          <c:idx val="1"/>
          <c:order val="0"/>
          <c:tx>
            <c:v>Target</c:v>
          </c:tx>
          <c:spPr>
            <a:solidFill>
              <a:schemeClr val="accent1">
                <a:alpha val="20000"/>
              </a:schemeClr>
            </a:solidFill>
            <a:ln w="50800">
              <a:solidFill>
                <a:srgbClr val="1F4E78"/>
              </a:solidFill>
            </a:ln>
            <a:effectLst/>
          </c:spPr>
          <c:cat>
            <c:strRef>
              <c:f>'Individualni rezultati'!$A$6:$A$35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'Profili poslova'!$I$5:$I$34</c:f>
              <c:numCache>
                <c:formatCode>General</c:formatCode>
                <c:ptCount val="30"/>
                <c:pt idx="0">
                  <c:v>4</c:v>
                </c:pt>
                <c:pt idx="1">
                  <c:v>3</c:v>
                </c:pt>
                <c:pt idx="2">
                  <c:v>4</c:v>
                </c:pt>
                <c:pt idx="3">
                  <c:v>4</c:v>
                </c:pt>
                <c:pt idx="4">
                  <c:v>4</c:v>
                </c:pt>
                <c:pt idx="5">
                  <c:v>4</c:v>
                </c:pt>
                <c:pt idx="6">
                  <c:v>2</c:v>
                </c:pt>
                <c:pt idx="7">
                  <c:v>3</c:v>
                </c:pt>
                <c:pt idx="8">
                  <c:v>4</c:v>
                </c:pt>
                <c:pt idx="9">
                  <c:v>4</c:v>
                </c:pt>
                <c:pt idx="10">
                  <c:v>4</c:v>
                </c:pt>
                <c:pt idx="11">
                  <c:v>3</c:v>
                </c:pt>
                <c:pt idx="12">
                  <c:v>3</c:v>
                </c:pt>
                <c:pt idx="13">
                  <c:v>3</c:v>
                </c:pt>
                <c:pt idx="14">
                  <c:v>4</c:v>
                </c:pt>
                <c:pt idx="15">
                  <c:v>3</c:v>
                </c:pt>
                <c:pt idx="16">
                  <c:v>3</c:v>
                </c:pt>
                <c:pt idx="17">
                  <c:v>3</c:v>
                </c:pt>
                <c:pt idx="18">
                  <c:v>3</c:v>
                </c:pt>
                <c:pt idx="19">
                  <c:v>3</c:v>
                </c:pt>
                <c:pt idx="20">
                  <c:v>4</c:v>
                </c:pt>
                <c:pt idx="21">
                  <c:v>3</c:v>
                </c:pt>
                <c:pt idx="22">
                  <c:v>3</c:v>
                </c:pt>
                <c:pt idx="23">
                  <c:v>3</c:v>
                </c:pt>
                <c:pt idx="24">
                  <c:v>2</c:v>
                </c:pt>
                <c:pt idx="25">
                  <c:v>4</c:v>
                </c:pt>
                <c:pt idx="26">
                  <c:v>3</c:v>
                </c:pt>
                <c:pt idx="27">
                  <c:v>4</c:v>
                </c:pt>
                <c:pt idx="28">
                  <c:v>3</c:v>
                </c:pt>
                <c:pt idx="29">
                  <c:v>3</c:v>
                </c:pt>
              </c:numCache>
            </c:numRef>
          </c:val>
          <c:extLst>
            <c:ext xmlns:c16="http://schemas.microsoft.com/office/drawing/2014/chart" uri="{C3380CC4-5D6E-409C-BE32-E72D297353CC}">
              <c16:uniqueId val="{00000000-EE80-4520-A3CD-887E8659F9A1}"/>
            </c:ext>
          </c:extLst>
        </c:ser>
        <c:ser>
          <c:idx val="0"/>
          <c:order val="1"/>
          <c:tx>
            <c:strRef>
              <c:f>'Individualni rezultati'!$AF$5</c:f>
              <c:strCache>
                <c:ptCount val="1"/>
                <c:pt idx="0">
                  <c:v>Individual 1</c:v>
                </c:pt>
              </c:strCache>
            </c:strRef>
          </c:tx>
          <c:spPr>
            <a:solidFill>
              <a:srgbClr val="9FFFFF">
                <a:alpha val="40000"/>
              </a:srgbClr>
            </a:solidFill>
            <a:ln w="50800">
              <a:solidFill>
                <a:srgbClr val="009999"/>
              </a:solidFill>
            </a:ln>
            <a:effectLst/>
          </c:spPr>
          <c:cat>
            <c:strRef>
              <c:f>'Individualni rezultati'!$A$6:$A$35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'Individualni rezultati'!$AF$6:$AF$35</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EE80-4520-A3CD-887E8659F9A1}"/>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312"/>
        <c:crosses val="autoZero"/>
        <c:crossBetween val="between"/>
        <c:minorUnit val="1"/>
      </c:valAx>
      <c:spPr>
        <a:noFill/>
        <a:ln>
          <a:noFill/>
        </a:ln>
        <a:effectLst/>
      </c:spPr>
    </c:plotArea>
    <c:legend>
      <c:legendPos val="l"/>
      <c:layout>
        <c:manualLayout>
          <c:xMode val="edge"/>
          <c:yMode val="edge"/>
          <c:x val="1.5134962495426738E-2"/>
          <c:y val="0.20957924917437326"/>
          <c:w val="0.2794910376784856"/>
          <c:h val="0.1433290617211886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sr-Latn-R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lang="en-GB" sz="1200" b="1" i="0" u="none" strike="noStrike" kern="1200" spc="70" baseline="0">
                <a:solidFill>
                  <a:srgbClr val="1F4E78"/>
                </a:solidFill>
                <a:latin typeface="EC Square Sans Pro" panose="020B0506040000020004" pitchFamily="34" charset="0"/>
                <a:ea typeface="+mn-ea"/>
                <a:cs typeface="+mn-cs"/>
              </a:defRPr>
            </a:pPr>
            <a:r>
              <a:rPr lang="en-GB" sz="1200" b="1" i="0" u="none" strike="noStrike" kern="1200" spc="70" baseline="0">
                <a:solidFill>
                  <a:srgbClr val="1F4E78"/>
                </a:solidFill>
                <a:latin typeface="EC Square Sans Pro" panose="020B0506040000020004" pitchFamily="34" charset="0"/>
                <a:ea typeface="+mn-ea"/>
                <a:cs typeface="+mn-cs"/>
              </a:rPr>
              <a:t>Poslovi upravljanja organizacijskom jedinicom </a:t>
            </a:r>
          </a:p>
        </c:rich>
      </c:tx>
      <c:layout>
        <c:manualLayout>
          <c:xMode val="edge"/>
          <c:yMode val="edge"/>
          <c:x val="1.0665855471566418E-2"/>
          <c:y val="2.3753493821760748E-3"/>
        </c:manualLayout>
      </c:layout>
      <c:overlay val="0"/>
      <c:spPr>
        <a:noFill/>
        <a:ln>
          <a:noFill/>
        </a:ln>
        <a:effectLst/>
      </c:spPr>
      <c:txPr>
        <a:bodyPr rot="0" spcFirstLastPara="1" vertOverflow="ellipsis" vert="horz" wrap="square" anchor="ctr" anchorCtr="1"/>
        <a:lstStyle/>
        <a:p>
          <a:pPr algn="l" rtl="0">
            <a:defRPr lang="en-GB" sz="1200" b="1" i="0" u="none" strike="noStrike" kern="1200" spc="70" baseline="0">
              <a:solidFill>
                <a:srgbClr val="1F4E78"/>
              </a:solidFill>
              <a:latin typeface="EC Square Sans Pro" panose="020B0506040000020004" pitchFamily="34" charset="0"/>
              <a:ea typeface="+mn-ea"/>
              <a:cs typeface="+mn-cs"/>
            </a:defRPr>
          </a:pPr>
          <a:endParaRPr lang="sr-Latn-RS"/>
        </a:p>
      </c:txPr>
    </c:title>
    <c:autoTitleDeleted val="0"/>
    <c:plotArea>
      <c:layout>
        <c:manualLayout>
          <c:layoutTarget val="inner"/>
          <c:xMode val="edge"/>
          <c:yMode val="edge"/>
          <c:x val="0.27424123567549719"/>
          <c:y val="0.15574392007896334"/>
          <c:w val="0.61876793032176036"/>
          <c:h val="0.79065594283749352"/>
        </c:manualLayout>
      </c:layout>
      <c:radarChart>
        <c:radarStyle val="filled"/>
        <c:varyColors val="0"/>
        <c:ser>
          <c:idx val="1"/>
          <c:order val="0"/>
          <c:tx>
            <c:v>Target</c:v>
          </c:tx>
          <c:spPr>
            <a:solidFill>
              <a:schemeClr val="accent1">
                <a:alpha val="20000"/>
              </a:schemeClr>
            </a:solidFill>
            <a:ln w="50800">
              <a:solidFill>
                <a:srgbClr val="1F4E78"/>
              </a:solidFill>
            </a:ln>
            <a:effectLst/>
          </c:spPr>
          <c:cat>
            <c:strRef>
              <c:f>'Individualni rezultati'!$A$6:$A$35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'Profili poslova'!$I$5:$I$34</c:f>
              <c:numCache>
                <c:formatCode>General</c:formatCode>
                <c:ptCount val="30"/>
                <c:pt idx="0">
                  <c:v>4</c:v>
                </c:pt>
                <c:pt idx="1">
                  <c:v>3</c:v>
                </c:pt>
                <c:pt idx="2">
                  <c:v>4</c:v>
                </c:pt>
                <c:pt idx="3">
                  <c:v>4</c:v>
                </c:pt>
                <c:pt idx="4">
                  <c:v>4</c:v>
                </c:pt>
                <c:pt idx="5">
                  <c:v>4</c:v>
                </c:pt>
                <c:pt idx="6">
                  <c:v>2</c:v>
                </c:pt>
                <c:pt idx="7">
                  <c:v>3</c:v>
                </c:pt>
                <c:pt idx="8">
                  <c:v>4</c:v>
                </c:pt>
                <c:pt idx="9">
                  <c:v>4</c:v>
                </c:pt>
                <c:pt idx="10">
                  <c:v>4</c:v>
                </c:pt>
                <c:pt idx="11">
                  <c:v>3</c:v>
                </c:pt>
                <c:pt idx="12">
                  <c:v>3</c:v>
                </c:pt>
                <c:pt idx="13">
                  <c:v>3</c:v>
                </c:pt>
                <c:pt idx="14">
                  <c:v>4</c:v>
                </c:pt>
                <c:pt idx="15">
                  <c:v>3</c:v>
                </c:pt>
                <c:pt idx="16">
                  <c:v>3</c:v>
                </c:pt>
                <c:pt idx="17">
                  <c:v>3</c:v>
                </c:pt>
                <c:pt idx="18">
                  <c:v>3</c:v>
                </c:pt>
                <c:pt idx="19">
                  <c:v>3</c:v>
                </c:pt>
                <c:pt idx="20">
                  <c:v>4</c:v>
                </c:pt>
                <c:pt idx="21">
                  <c:v>3</c:v>
                </c:pt>
                <c:pt idx="22">
                  <c:v>3</c:v>
                </c:pt>
                <c:pt idx="23">
                  <c:v>3</c:v>
                </c:pt>
                <c:pt idx="24">
                  <c:v>2</c:v>
                </c:pt>
                <c:pt idx="25">
                  <c:v>4</c:v>
                </c:pt>
                <c:pt idx="26">
                  <c:v>3</c:v>
                </c:pt>
                <c:pt idx="27">
                  <c:v>4</c:v>
                </c:pt>
                <c:pt idx="28">
                  <c:v>3</c:v>
                </c:pt>
                <c:pt idx="29">
                  <c:v>3</c:v>
                </c:pt>
              </c:numCache>
            </c:numRef>
          </c:val>
          <c:extLst>
            <c:ext xmlns:c16="http://schemas.microsoft.com/office/drawing/2014/chart" uri="{C3380CC4-5D6E-409C-BE32-E72D297353CC}">
              <c16:uniqueId val="{00000000-4B36-4C00-92E5-23F801BD83C8}"/>
            </c:ext>
          </c:extLst>
        </c:ser>
        <c:ser>
          <c:idx val="0"/>
          <c:order val="1"/>
          <c:tx>
            <c:strRef>
              <c:f>'Individualni rezultati'!$AG$5</c:f>
              <c:strCache>
                <c:ptCount val="1"/>
                <c:pt idx="0">
                  <c:v>Individual 2</c:v>
                </c:pt>
              </c:strCache>
            </c:strRef>
          </c:tx>
          <c:spPr>
            <a:solidFill>
              <a:srgbClr val="9FFFFF">
                <a:alpha val="40000"/>
              </a:srgbClr>
            </a:solidFill>
            <a:ln w="50800">
              <a:solidFill>
                <a:srgbClr val="009999"/>
              </a:solidFill>
            </a:ln>
            <a:effectLst/>
          </c:spPr>
          <c:cat>
            <c:strRef>
              <c:f>'Individualni rezultati'!$A$6:$A$35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'Individualni rezultati'!$AG$6:$AG$35</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4B36-4C00-92E5-23F801BD83C8}"/>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312"/>
        <c:crosses val="autoZero"/>
        <c:crossBetween val="between"/>
        <c:minorUnit val="1"/>
      </c:valAx>
      <c:spPr>
        <a:noFill/>
        <a:ln>
          <a:noFill/>
        </a:ln>
        <a:effectLst/>
      </c:spPr>
    </c:plotArea>
    <c:legend>
      <c:legendPos val="l"/>
      <c:layout>
        <c:manualLayout>
          <c:xMode val="edge"/>
          <c:yMode val="edge"/>
          <c:x val="1.5134962495426738E-2"/>
          <c:y val="0.20957924917437326"/>
          <c:w val="0.2794910376784856"/>
          <c:h val="0.1433290617211886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sr-Latn-R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lang="en-GB" sz="1200" b="1" i="0" u="none" strike="noStrike" kern="1200" spc="70" baseline="0">
                <a:solidFill>
                  <a:srgbClr val="1F4E78"/>
                </a:solidFill>
                <a:latin typeface="EC Square Sans Pro" panose="020B0506040000020004" pitchFamily="34" charset="0"/>
                <a:ea typeface="+mn-ea"/>
                <a:cs typeface="+mn-cs"/>
              </a:defRPr>
            </a:pPr>
            <a:r>
              <a:rPr lang="en-GB" sz="1200" b="1" i="0" u="none" strike="noStrike" kern="1200" spc="70" baseline="0">
                <a:solidFill>
                  <a:srgbClr val="1F4E78"/>
                </a:solidFill>
                <a:latin typeface="EC Square Sans Pro" panose="020B0506040000020004" pitchFamily="34" charset="0"/>
                <a:ea typeface="+mn-ea"/>
                <a:cs typeface="+mn-cs"/>
              </a:rPr>
              <a:t>Poslovi upravljanja organizacijskom jedinicom </a:t>
            </a:r>
          </a:p>
        </c:rich>
      </c:tx>
      <c:layout>
        <c:manualLayout>
          <c:xMode val="edge"/>
          <c:yMode val="edge"/>
          <c:x val="1.0665855471566418E-2"/>
          <c:y val="2.3753493821760748E-3"/>
        </c:manualLayout>
      </c:layout>
      <c:overlay val="0"/>
      <c:spPr>
        <a:noFill/>
        <a:ln>
          <a:noFill/>
        </a:ln>
        <a:effectLst/>
      </c:spPr>
      <c:txPr>
        <a:bodyPr rot="0" spcFirstLastPara="1" vertOverflow="ellipsis" vert="horz" wrap="square" anchor="ctr" anchorCtr="1"/>
        <a:lstStyle/>
        <a:p>
          <a:pPr algn="l" rtl="0">
            <a:defRPr lang="en-GB" sz="1200" b="1" i="0" u="none" strike="noStrike" kern="1200" spc="70" baseline="0">
              <a:solidFill>
                <a:srgbClr val="1F4E78"/>
              </a:solidFill>
              <a:latin typeface="EC Square Sans Pro" panose="020B0506040000020004" pitchFamily="34" charset="0"/>
              <a:ea typeface="+mn-ea"/>
              <a:cs typeface="+mn-cs"/>
            </a:defRPr>
          </a:pPr>
          <a:endParaRPr lang="sr-Latn-RS"/>
        </a:p>
      </c:txPr>
    </c:title>
    <c:autoTitleDeleted val="0"/>
    <c:plotArea>
      <c:layout>
        <c:manualLayout>
          <c:layoutTarget val="inner"/>
          <c:xMode val="edge"/>
          <c:yMode val="edge"/>
          <c:x val="0.27424123567549719"/>
          <c:y val="0.15574392007896334"/>
          <c:w val="0.61876793032176036"/>
          <c:h val="0.79065594283749352"/>
        </c:manualLayout>
      </c:layout>
      <c:radarChart>
        <c:radarStyle val="filled"/>
        <c:varyColors val="0"/>
        <c:ser>
          <c:idx val="1"/>
          <c:order val="0"/>
          <c:tx>
            <c:v>Target</c:v>
          </c:tx>
          <c:spPr>
            <a:solidFill>
              <a:schemeClr val="accent1">
                <a:alpha val="20000"/>
              </a:schemeClr>
            </a:solidFill>
            <a:ln w="50800">
              <a:solidFill>
                <a:srgbClr val="1F4E78"/>
              </a:solidFill>
            </a:ln>
            <a:effectLst/>
          </c:spPr>
          <c:cat>
            <c:strRef>
              <c:f>'Individualni rezultati'!$A$6:$A$35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'Profili poslova'!$I$5:$I$34</c:f>
              <c:numCache>
                <c:formatCode>General</c:formatCode>
                <c:ptCount val="30"/>
                <c:pt idx="0">
                  <c:v>4</c:v>
                </c:pt>
                <c:pt idx="1">
                  <c:v>3</c:v>
                </c:pt>
                <c:pt idx="2">
                  <c:v>4</c:v>
                </c:pt>
                <c:pt idx="3">
                  <c:v>4</c:v>
                </c:pt>
                <c:pt idx="4">
                  <c:v>4</c:v>
                </c:pt>
                <c:pt idx="5">
                  <c:v>4</c:v>
                </c:pt>
                <c:pt idx="6">
                  <c:v>2</c:v>
                </c:pt>
                <c:pt idx="7">
                  <c:v>3</c:v>
                </c:pt>
                <c:pt idx="8">
                  <c:v>4</c:v>
                </c:pt>
                <c:pt idx="9">
                  <c:v>4</c:v>
                </c:pt>
                <c:pt idx="10">
                  <c:v>4</c:v>
                </c:pt>
                <c:pt idx="11">
                  <c:v>3</c:v>
                </c:pt>
                <c:pt idx="12">
                  <c:v>3</c:v>
                </c:pt>
                <c:pt idx="13">
                  <c:v>3</c:v>
                </c:pt>
                <c:pt idx="14">
                  <c:v>4</c:v>
                </c:pt>
                <c:pt idx="15">
                  <c:v>3</c:v>
                </c:pt>
                <c:pt idx="16">
                  <c:v>3</c:v>
                </c:pt>
                <c:pt idx="17">
                  <c:v>3</c:v>
                </c:pt>
                <c:pt idx="18">
                  <c:v>3</c:v>
                </c:pt>
                <c:pt idx="19">
                  <c:v>3</c:v>
                </c:pt>
                <c:pt idx="20">
                  <c:v>4</c:v>
                </c:pt>
                <c:pt idx="21">
                  <c:v>3</c:v>
                </c:pt>
                <c:pt idx="22">
                  <c:v>3</c:v>
                </c:pt>
                <c:pt idx="23">
                  <c:v>3</c:v>
                </c:pt>
                <c:pt idx="24">
                  <c:v>2</c:v>
                </c:pt>
                <c:pt idx="25">
                  <c:v>4</c:v>
                </c:pt>
                <c:pt idx="26">
                  <c:v>3</c:v>
                </c:pt>
                <c:pt idx="27">
                  <c:v>4</c:v>
                </c:pt>
                <c:pt idx="28">
                  <c:v>3</c:v>
                </c:pt>
                <c:pt idx="29">
                  <c:v>3</c:v>
                </c:pt>
              </c:numCache>
            </c:numRef>
          </c:val>
          <c:extLst>
            <c:ext xmlns:c16="http://schemas.microsoft.com/office/drawing/2014/chart" uri="{C3380CC4-5D6E-409C-BE32-E72D297353CC}">
              <c16:uniqueId val="{00000000-1FBD-4808-9C88-A092862B143E}"/>
            </c:ext>
          </c:extLst>
        </c:ser>
        <c:ser>
          <c:idx val="0"/>
          <c:order val="1"/>
          <c:tx>
            <c:strRef>
              <c:f>'Individualni rezultati'!$AH$5</c:f>
              <c:strCache>
                <c:ptCount val="1"/>
                <c:pt idx="0">
                  <c:v>Individual 3</c:v>
                </c:pt>
              </c:strCache>
            </c:strRef>
          </c:tx>
          <c:spPr>
            <a:solidFill>
              <a:srgbClr val="9FFFFF">
                <a:alpha val="40000"/>
              </a:srgbClr>
            </a:solidFill>
            <a:ln w="50800">
              <a:solidFill>
                <a:srgbClr val="009999"/>
              </a:solidFill>
            </a:ln>
            <a:effectLst/>
          </c:spPr>
          <c:cat>
            <c:strRef>
              <c:f>'Individualni rezultati'!$A$6:$A$35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'Individualni rezultati'!$AH$6:$AH$35</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1FBD-4808-9C88-A092862B143E}"/>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312"/>
        <c:crosses val="autoZero"/>
        <c:crossBetween val="between"/>
        <c:minorUnit val="1"/>
      </c:valAx>
      <c:spPr>
        <a:noFill/>
        <a:ln>
          <a:noFill/>
        </a:ln>
        <a:effectLst/>
      </c:spPr>
    </c:plotArea>
    <c:legend>
      <c:legendPos val="l"/>
      <c:layout>
        <c:manualLayout>
          <c:xMode val="edge"/>
          <c:yMode val="edge"/>
          <c:x val="1.5134962495426738E-2"/>
          <c:y val="0.20957924917437326"/>
          <c:w val="0.2794910376784856"/>
          <c:h val="0.1433290617211886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sr-Latn-R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lang="en-GB" sz="1200" b="1" i="0" u="none" strike="noStrike" kern="1200" spc="70" baseline="0">
                <a:solidFill>
                  <a:srgbClr val="1F4E78"/>
                </a:solidFill>
                <a:latin typeface="EC Square Sans Pro" panose="020B0506040000020004" pitchFamily="34" charset="0"/>
                <a:ea typeface="+mn-ea"/>
                <a:cs typeface="+mn-cs"/>
              </a:defRPr>
            </a:pPr>
            <a:r>
              <a:rPr lang="en-GB" sz="1200" b="1" i="0" u="none" strike="noStrike" kern="1200" spc="70" baseline="0">
                <a:solidFill>
                  <a:srgbClr val="1F4E78"/>
                </a:solidFill>
                <a:latin typeface="EC Square Sans Pro" panose="020B0506040000020004" pitchFamily="34" charset="0"/>
                <a:ea typeface="+mn-ea"/>
                <a:cs typeface="+mn-cs"/>
              </a:rPr>
              <a:t>Poslovi upravljanja organizacijskom jedinicom </a:t>
            </a:r>
          </a:p>
        </c:rich>
      </c:tx>
      <c:layout>
        <c:manualLayout>
          <c:xMode val="edge"/>
          <c:yMode val="edge"/>
          <c:x val="1.0665855471566418E-2"/>
          <c:y val="2.3753493821760748E-3"/>
        </c:manualLayout>
      </c:layout>
      <c:overlay val="0"/>
      <c:spPr>
        <a:noFill/>
        <a:ln>
          <a:noFill/>
        </a:ln>
        <a:effectLst/>
      </c:spPr>
      <c:txPr>
        <a:bodyPr rot="0" spcFirstLastPara="1" vertOverflow="ellipsis" vert="horz" wrap="square" anchor="ctr" anchorCtr="1"/>
        <a:lstStyle/>
        <a:p>
          <a:pPr algn="l" rtl="0">
            <a:defRPr lang="en-GB" sz="1200" b="1" i="0" u="none" strike="noStrike" kern="1200" spc="70" baseline="0">
              <a:solidFill>
                <a:srgbClr val="1F4E78"/>
              </a:solidFill>
              <a:latin typeface="EC Square Sans Pro" panose="020B0506040000020004" pitchFamily="34" charset="0"/>
              <a:ea typeface="+mn-ea"/>
              <a:cs typeface="+mn-cs"/>
            </a:defRPr>
          </a:pPr>
          <a:endParaRPr lang="sr-Latn-RS"/>
        </a:p>
      </c:txPr>
    </c:title>
    <c:autoTitleDeleted val="0"/>
    <c:plotArea>
      <c:layout>
        <c:manualLayout>
          <c:layoutTarget val="inner"/>
          <c:xMode val="edge"/>
          <c:yMode val="edge"/>
          <c:x val="0.27424123567549719"/>
          <c:y val="0.15574392007896334"/>
          <c:w val="0.61876793032176036"/>
          <c:h val="0.79065594283749352"/>
        </c:manualLayout>
      </c:layout>
      <c:radarChart>
        <c:radarStyle val="filled"/>
        <c:varyColors val="0"/>
        <c:ser>
          <c:idx val="1"/>
          <c:order val="0"/>
          <c:tx>
            <c:v>Target</c:v>
          </c:tx>
          <c:spPr>
            <a:solidFill>
              <a:schemeClr val="accent1">
                <a:alpha val="20000"/>
              </a:schemeClr>
            </a:solidFill>
            <a:ln w="50800">
              <a:solidFill>
                <a:srgbClr val="1F4E78"/>
              </a:solidFill>
            </a:ln>
            <a:effectLst/>
          </c:spPr>
          <c:cat>
            <c:strRef>
              <c:f>'Individualni rezultati'!$A$6:$A$35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'Profili poslova'!$I$5:$I$34</c:f>
              <c:numCache>
                <c:formatCode>General</c:formatCode>
                <c:ptCount val="30"/>
                <c:pt idx="0">
                  <c:v>4</c:v>
                </c:pt>
                <c:pt idx="1">
                  <c:v>3</c:v>
                </c:pt>
                <c:pt idx="2">
                  <c:v>4</c:v>
                </c:pt>
                <c:pt idx="3">
                  <c:v>4</c:v>
                </c:pt>
                <c:pt idx="4">
                  <c:v>4</c:v>
                </c:pt>
                <c:pt idx="5">
                  <c:v>4</c:v>
                </c:pt>
                <c:pt idx="6">
                  <c:v>2</c:v>
                </c:pt>
                <c:pt idx="7">
                  <c:v>3</c:v>
                </c:pt>
                <c:pt idx="8">
                  <c:v>4</c:v>
                </c:pt>
                <c:pt idx="9">
                  <c:v>4</c:v>
                </c:pt>
                <c:pt idx="10">
                  <c:v>4</c:v>
                </c:pt>
                <c:pt idx="11">
                  <c:v>3</c:v>
                </c:pt>
                <c:pt idx="12">
                  <c:v>3</c:v>
                </c:pt>
                <c:pt idx="13">
                  <c:v>3</c:v>
                </c:pt>
                <c:pt idx="14">
                  <c:v>4</c:v>
                </c:pt>
                <c:pt idx="15">
                  <c:v>3</c:v>
                </c:pt>
                <c:pt idx="16">
                  <c:v>3</c:v>
                </c:pt>
                <c:pt idx="17">
                  <c:v>3</c:v>
                </c:pt>
                <c:pt idx="18">
                  <c:v>3</c:v>
                </c:pt>
                <c:pt idx="19">
                  <c:v>3</c:v>
                </c:pt>
                <c:pt idx="20">
                  <c:v>4</c:v>
                </c:pt>
                <c:pt idx="21">
                  <c:v>3</c:v>
                </c:pt>
                <c:pt idx="22">
                  <c:v>3</c:v>
                </c:pt>
                <c:pt idx="23">
                  <c:v>3</c:v>
                </c:pt>
                <c:pt idx="24">
                  <c:v>2</c:v>
                </c:pt>
                <c:pt idx="25">
                  <c:v>4</c:v>
                </c:pt>
                <c:pt idx="26">
                  <c:v>3</c:v>
                </c:pt>
                <c:pt idx="27">
                  <c:v>4</c:v>
                </c:pt>
                <c:pt idx="28">
                  <c:v>3</c:v>
                </c:pt>
                <c:pt idx="29">
                  <c:v>3</c:v>
                </c:pt>
              </c:numCache>
            </c:numRef>
          </c:val>
          <c:extLst>
            <c:ext xmlns:c16="http://schemas.microsoft.com/office/drawing/2014/chart" uri="{C3380CC4-5D6E-409C-BE32-E72D297353CC}">
              <c16:uniqueId val="{00000000-2793-4FD5-BEDA-CE7B493CB08A}"/>
            </c:ext>
          </c:extLst>
        </c:ser>
        <c:ser>
          <c:idx val="0"/>
          <c:order val="1"/>
          <c:tx>
            <c:strRef>
              <c:f>'Individualni rezultati'!$AI$5</c:f>
              <c:strCache>
                <c:ptCount val="1"/>
                <c:pt idx="0">
                  <c:v>Individual 4</c:v>
                </c:pt>
              </c:strCache>
            </c:strRef>
          </c:tx>
          <c:spPr>
            <a:solidFill>
              <a:srgbClr val="9FFFFF">
                <a:alpha val="40000"/>
              </a:srgbClr>
            </a:solidFill>
            <a:ln w="50800">
              <a:solidFill>
                <a:srgbClr val="009999"/>
              </a:solidFill>
            </a:ln>
            <a:effectLst/>
          </c:spPr>
          <c:cat>
            <c:strRef>
              <c:f>'Individualni rezultati'!$A$6:$A$35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'Individualni rezultati'!$AI$6:$AI$35</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2793-4FD5-BEDA-CE7B493CB08A}"/>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312"/>
        <c:crosses val="autoZero"/>
        <c:crossBetween val="between"/>
        <c:minorUnit val="1"/>
      </c:valAx>
      <c:spPr>
        <a:noFill/>
        <a:ln>
          <a:noFill/>
        </a:ln>
        <a:effectLst/>
      </c:spPr>
    </c:plotArea>
    <c:legend>
      <c:legendPos val="l"/>
      <c:layout>
        <c:manualLayout>
          <c:xMode val="edge"/>
          <c:yMode val="edge"/>
          <c:x val="1.5134962495426738E-2"/>
          <c:y val="0.20957924917437326"/>
          <c:w val="0.2794910376784856"/>
          <c:h val="0.1433290617211886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sr-Latn-R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lang="en-US" sz="1200" b="1" i="0" u="none" strike="noStrike" kern="1200" spc="70" baseline="0">
                <a:solidFill>
                  <a:srgbClr val="1F4E78"/>
                </a:solidFill>
                <a:latin typeface="EC Square Sans Pro" panose="020B0506040000020004" pitchFamily="34" charset="0"/>
                <a:ea typeface="+mn-ea"/>
                <a:cs typeface="+mn-cs"/>
              </a:defRPr>
            </a:pPr>
            <a:r>
              <a:rPr lang="en-US" sz="1200" b="1" i="0" u="none" strike="noStrike" kern="1200" spc="70" baseline="0">
                <a:solidFill>
                  <a:srgbClr val="1F4E78"/>
                </a:solidFill>
                <a:latin typeface="EC Square Sans Pro" panose="020B0506040000020004" pitchFamily="34" charset="0"/>
                <a:ea typeface="+mn-ea"/>
                <a:cs typeface="+mn-cs"/>
              </a:rPr>
              <a:t>Poslovi potpore u javnoj nabavi i/ili poslovi provedbe postupaka jednostavnih nabava</a:t>
            </a:r>
          </a:p>
        </c:rich>
      </c:tx>
      <c:overlay val="0"/>
      <c:spPr>
        <a:noFill/>
        <a:ln>
          <a:noFill/>
        </a:ln>
        <a:effectLst/>
      </c:spPr>
      <c:txPr>
        <a:bodyPr rot="0" spcFirstLastPara="1" vertOverflow="ellipsis" vert="horz" wrap="square" anchor="ctr" anchorCtr="1"/>
        <a:lstStyle/>
        <a:p>
          <a:pPr algn="l" rtl="0">
            <a:defRPr lang="en-US" sz="1200" b="1" i="0" u="none" strike="noStrike" kern="1200" spc="70" baseline="0">
              <a:solidFill>
                <a:srgbClr val="1F4E78"/>
              </a:solidFill>
              <a:latin typeface="EC Square Sans Pro" panose="020B0506040000020004" pitchFamily="34" charset="0"/>
              <a:ea typeface="+mn-ea"/>
              <a:cs typeface="+mn-cs"/>
            </a:defRPr>
          </a:pPr>
          <a:endParaRPr lang="sr-Latn-RS"/>
        </a:p>
      </c:txPr>
    </c:title>
    <c:autoTitleDeleted val="0"/>
    <c:plotArea>
      <c:layout>
        <c:manualLayout>
          <c:layoutTarget val="inner"/>
          <c:xMode val="edge"/>
          <c:yMode val="edge"/>
          <c:x val="0.27424123567549719"/>
          <c:y val="0.15574392007896334"/>
          <c:w val="0.61876793032176036"/>
          <c:h val="0.79065594283749352"/>
        </c:manualLayout>
      </c:layout>
      <c:radarChart>
        <c:radarStyle val="filled"/>
        <c:varyColors val="0"/>
        <c:ser>
          <c:idx val="1"/>
          <c:order val="0"/>
          <c:tx>
            <c:v>Target</c:v>
          </c:tx>
          <c:spPr>
            <a:solidFill>
              <a:schemeClr val="accent1">
                <a:alpha val="20000"/>
              </a:schemeClr>
            </a:solidFill>
            <a:ln w="50800">
              <a:solidFill>
                <a:srgbClr val="1F4E78"/>
              </a:solidFill>
            </a:ln>
            <a:effectLst/>
          </c:spPr>
          <c:cat>
            <c:strRef>
              <c:f>'Individualni rezultati'!$A$6:$A$35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'Profili poslova'!$D$5:$D$34</c:f>
              <c:numCache>
                <c:formatCode>General</c:formatCode>
                <c:ptCount val="30"/>
                <c:pt idx="0">
                  <c:v>2</c:v>
                </c:pt>
                <c:pt idx="1">
                  <c:v>1</c:v>
                </c:pt>
                <c:pt idx="2">
                  <c:v>1</c:v>
                </c:pt>
                <c:pt idx="3">
                  <c:v>1</c:v>
                </c:pt>
                <c:pt idx="4">
                  <c:v>1</c:v>
                </c:pt>
                <c:pt idx="5">
                  <c:v>1</c:v>
                </c:pt>
                <c:pt idx="6">
                  <c:v>0</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2</c:v>
                </c:pt>
                <c:pt idx="22">
                  <c:v>2</c:v>
                </c:pt>
                <c:pt idx="23">
                  <c:v>1</c:v>
                </c:pt>
                <c:pt idx="24">
                  <c:v>1</c:v>
                </c:pt>
                <c:pt idx="25">
                  <c:v>1</c:v>
                </c:pt>
                <c:pt idx="26">
                  <c:v>1</c:v>
                </c:pt>
                <c:pt idx="27">
                  <c:v>2</c:v>
                </c:pt>
                <c:pt idx="28">
                  <c:v>1</c:v>
                </c:pt>
                <c:pt idx="29">
                  <c:v>1</c:v>
                </c:pt>
              </c:numCache>
            </c:numRef>
          </c:val>
          <c:extLst>
            <c:ext xmlns:c16="http://schemas.microsoft.com/office/drawing/2014/chart" uri="{C3380CC4-5D6E-409C-BE32-E72D297353CC}">
              <c16:uniqueId val="{00000000-DCAC-45CD-981C-80B6456682CF}"/>
            </c:ext>
          </c:extLst>
        </c:ser>
        <c:ser>
          <c:idx val="0"/>
          <c:order val="1"/>
          <c:tx>
            <c:strRef>
              <c:f>'Individualni rezultati'!$D$5</c:f>
              <c:strCache>
                <c:ptCount val="1"/>
                <c:pt idx="0">
                  <c:v>Individual 3</c:v>
                </c:pt>
              </c:strCache>
            </c:strRef>
          </c:tx>
          <c:spPr>
            <a:solidFill>
              <a:schemeClr val="accent1">
                <a:alpha val="10196"/>
              </a:schemeClr>
            </a:solidFill>
            <a:ln w="50800">
              <a:solidFill>
                <a:schemeClr val="accent1">
                  <a:alpha val="30000"/>
                </a:schemeClr>
              </a:solidFill>
            </a:ln>
            <a:effectLst/>
          </c:spPr>
          <c:cat>
            <c:strRef>
              <c:f>'Individualni rezultati'!$A$6:$A$35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'Individualni rezultati'!$D$6:$D$35</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DCAC-45CD-981C-80B6456682CF}"/>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312"/>
        <c:crosses val="autoZero"/>
        <c:crossBetween val="between"/>
        <c:minorUnit val="1"/>
      </c:valAx>
      <c:spPr>
        <a:noFill/>
        <a:ln>
          <a:noFill/>
        </a:ln>
        <a:effectLst/>
      </c:spPr>
    </c:plotArea>
    <c:legend>
      <c:legendPos val="l"/>
      <c:layout>
        <c:manualLayout>
          <c:xMode val="edge"/>
          <c:yMode val="edge"/>
          <c:x val="1.5134962495426738E-2"/>
          <c:y val="0.20957924917437326"/>
          <c:w val="0.2794910376784856"/>
          <c:h val="0.1433290617211886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sr-Latn-R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lang="en-GB" sz="1200" b="1" i="0" u="none" strike="noStrike" kern="1200" spc="70" baseline="0">
                <a:solidFill>
                  <a:srgbClr val="1F4E78"/>
                </a:solidFill>
                <a:latin typeface="EC Square Sans Pro" panose="020B0506040000020004" pitchFamily="34" charset="0"/>
                <a:ea typeface="+mn-ea"/>
                <a:cs typeface="+mn-cs"/>
              </a:defRPr>
            </a:pPr>
            <a:r>
              <a:rPr lang="en-GB" sz="1200" b="1" i="0" u="none" strike="noStrike" kern="1200" spc="70" baseline="0">
                <a:solidFill>
                  <a:srgbClr val="1F4E78"/>
                </a:solidFill>
                <a:latin typeface="EC Square Sans Pro" panose="020B0506040000020004" pitchFamily="34" charset="0"/>
                <a:ea typeface="+mn-ea"/>
                <a:cs typeface="+mn-cs"/>
              </a:rPr>
              <a:t>Poslovi upravljanja organizacijskom jedinicom </a:t>
            </a:r>
          </a:p>
        </c:rich>
      </c:tx>
      <c:layout>
        <c:manualLayout>
          <c:xMode val="edge"/>
          <c:yMode val="edge"/>
          <c:x val="1.0665855471566418E-2"/>
          <c:y val="2.3753493821760748E-3"/>
        </c:manualLayout>
      </c:layout>
      <c:overlay val="0"/>
      <c:spPr>
        <a:noFill/>
        <a:ln>
          <a:noFill/>
        </a:ln>
        <a:effectLst/>
      </c:spPr>
      <c:txPr>
        <a:bodyPr rot="0" spcFirstLastPara="1" vertOverflow="ellipsis" vert="horz" wrap="square" anchor="ctr" anchorCtr="1"/>
        <a:lstStyle/>
        <a:p>
          <a:pPr algn="l" rtl="0">
            <a:defRPr lang="en-GB" sz="1200" b="1" i="0" u="none" strike="noStrike" kern="1200" spc="70" baseline="0">
              <a:solidFill>
                <a:srgbClr val="1F4E78"/>
              </a:solidFill>
              <a:latin typeface="EC Square Sans Pro" panose="020B0506040000020004" pitchFamily="34" charset="0"/>
              <a:ea typeface="+mn-ea"/>
              <a:cs typeface="+mn-cs"/>
            </a:defRPr>
          </a:pPr>
          <a:endParaRPr lang="sr-Latn-RS"/>
        </a:p>
      </c:txPr>
    </c:title>
    <c:autoTitleDeleted val="0"/>
    <c:plotArea>
      <c:layout>
        <c:manualLayout>
          <c:layoutTarget val="inner"/>
          <c:xMode val="edge"/>
          <c:yMode val="edge"/>
          <c:x val="0.27424123567549719"/>
          <c:y val="0.15574392007896334"/>
          <c:w val="0.61876793032176036"/>
          <c:h val="0.79065594283749352"/>
        </c:manualLayout>
      </c:layout>
      <c:radarChart>
        <c:radarStyle val="filled"/>
        <c:varyColors val="0"/>
        <c:ser>
          <c:idx val="1"/>
          <c:order val="0"/>
          <c:tx>
            <c:v>Target</c:v>
          </c:tx>
          <c:spPr>
            <a:solidFill>
              <a:schemeClr val="accent1">
                <a:alpha val="20000"/>
              </a:schemeClr>
            </a:solidFill>
            <a:ln w="50800">
              <a:solidFill>
                <a:srgbClr val="1F4E78"/>
              </a:solidFill>
            </a:ln>
            <a:effectLst/>
          </c:spPr>
          <c:cat>
            <c:strRef>
              <c:f>'Individualni rezultati'!$A$6:$A$35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'Profili poslova'!$I$5:$I$34</c:f>
              <c:numCache>
                <c:formatCode>General</c:formatCode>
                <c:ptCount val="30"/>
                <c:pt idx="0">
                  <c:v>4</c:v>
                </c:pt>
                <c:pt idx="1">
                  <c:v>3</c:v>
                </c:pt>
                <c:pt idx="2">
                  <c:v>4</c:v>
                </c:pt>
                <c:pt idx="3">
                  <c:v>4</c:v>
                </c:pt>
                <c:pt idx="4">
                  <c:v>4</c:v>
                </c:pt>
                <c:pt idx="5">
                  <c:v>4</c:v>
                </c:pt>
                <c:pt idx="6">
                  <c:v>2</c:v>
                </c:pt>
                <c:pt idx="7">
                  <c:v>3</c:v>
                </c:pt>
                <c:pt idx="8">
                  <c:v>4</c:v>
                </c:pt>
                <c:pt idx="9">
                  <c:v>4</c:v>
                </c:pt>
                <c:pt idx="10">
                  <c:v>4</c:v>
                </c:pt>
                <c:pt idx="11">
                  <c:v>3</c:v>
                </c:pt>
                <c:pt idx="12">
                  <c:v>3</c:v>
                </c:pt>
                <c:pt idx="13">
                  <c:v>3</c:v>
                </c:pt>
                <c:pt idx="14">
                  <c:v>4</c:v>
                </c:pt>
                <c:pt idx="15">
                  <c:v>3</c:v>
                </c:pt>
                <c:pt idx="16">
                  <c:v>3</c:v>
                </c:pt>
                <c:pt idx="17">
                  <c:v>3</c:v>
                </c:pt>
                <c:pt idx="18">
                  <c:v>3</c:v>
                </c:pt>
                <c:pt idx="19">
                  <c:v>3</c:v>
                </c:pt>
                <c:pt idx="20">
                  <c:v>4</c:v>
                </c:pt>
                <c:pt idx="21">
                  <c:v>3</c:v>
                </c:pt>
                <c:pt idx="22">
                  <c:v>3</c:v>
                </c:pt>
                <c:pt idx="23">
                  <c:v>3</c:v>
                </c:pt>
                <c:pt idx="24">
                  <c:v>2</c:v>
                </c:pt>
                <c:pt idx="25">
                  <c:v>4</c:v>
                </c:pt>
                <c:pt idx="26">
                  <c:v>3</c:v>
                </c:pt>
                <c:pt idx="27">
                  <c:v>4</c:v>
                </c:pt>
                <c:pt idx="28">
                  <c:v>3</c:v>
                </c:pt>
                <c:pt idx="29">
                  <c:v>3</c:v>
                </c:pt>
              </c:numCache>
            </c:numRef>
          </c:val>
          <c:extLst>
            <c:ext xmlns:c16="http://schemas.microsoft.com/office/drawing/2014/chart" uri="{C3380CC4-5D6E-409C-BE32-E72D297353CC}">
              <c16:uniqueId val="{00000000-6FFA-4FF9-B39C-619D0FEC72C8}"/>
            </c:ext>
          </c:extLst>
        </c:ser>
        <c:ser>
          <c:idx val="0"/>
          <c:order val="1"/>
          <c:tx>
            <c:strRef>
              <c:f>'Individualni rezultati'!$AJ$5</c:f>
              <c:strCache>
                <c:ptCount val="1"/>
                <c:pt idx="0">
                  <c:v>Individual 5</c:v>
                </c:pt>
              </c:strCache>
            </c:strRef>
          </c:tx>
          <c:spPr>
            <a:solidFill>
              <a:srgbClr val="9FFFFF">
                <a:alpha val="40000"/>
              </a:srgbClr>
            </a:solidFill>
            <a:ln w="50800">
              <a:solidFill>
                <a:srgbClr val="009999"/>
              </a:solidFill>
            </a:ln>
            <a:effectLst/>
          </c:spPr>
          <c:cat>
            <c:strRef>
              <c:f>'Individualni rezultati'!$A$6:$A$35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'Individualni rezultati'!$AJ$6:$AJ$35</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6FFA-4FF9-B39C-619D0FEC72C8}"/>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312"/>
        <c:crosses val="autoZero"/>
        <c:crossBetween val="between"/>
        <c:minorUnit val="1"/>
      </c:valAx>
      <c:spPr>
        <a:noFill/>
        <a:ln>
          <a:noFill/>
        </a:ln>
        <a:effectLst/>
      </c:spPr>
    </c:plotArea>
    <c:legend>
      <c:legendPos val="l"/>
      <c:layout>
        <c:manualLayout>
          <c:xMode val="edge"/>
          <c:yMode val="edge"/>
          <c:x val="1.5134962495426738E-2"/>
          <c:y val="0.20957924917437326"/>
          <c:w val="0.2794910376784856"/>
          <c:h val="0.1433290617211886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sr-Latn-R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lang="en-GB" sz="1200" b="1" i="0" u="none" strike="noStrike" kern="1200" spc="70" baseline="0">
                <a:solidFill>
                  <a:srgbClr val="1F4E78"/>
                </a:solidFill>
                <a:latin typeface="EC Square Sans Pro" panose="020B0506040000020004" pitchFamily="34" charset="0"/>
                <a:ea typeface="+mn-ea"/>
                <a:cs typeface="+mn-cs"/>
              </a:defRPr>
            </a:pPr>
            <a:r>
              <a:rPr lang="en-GB" sz="1200" b="1" i="0" u="none" strike="noStrike" kern="1200" spc="70" baseline="0">
                <a:solidFill>
                  <a:srgbClr val="1F4E78"/>
                </a:solidFill>
                <a:latin typeface="EC Square Sans Pro" panose="020B0506040000020004" pitchFamily="34" charset="0"/>
                <a:ea typeface="+mn-ea"/>
                <a:cs typeface="+mn-cs"/>
              </a:rPr>
              <a:t>Poslovi u kontroli postupaka nabava</a:t>
            </a:r>
          </a:p>
        </c:rich>
      </c:tx>
      <c:layout>
        <c:manualLayout>
          <c:xMode val="edge"/>
          <c:yMode val="edge"/>
          <c:x val="1.0665855471566418E-2"/>
          <c:y val="2.3753493821760748E-3"/>
        </c:manualLayout>
      </c:layout>
      <c:overlay val="0"/>
      <c:spPr>
        <a:noFill/>
        <a:ln>
          <a:noFill/>
        </a:ln>
        <a:effectLst/>
      </c:spPr>
      <c:txPr>
        <a:bodyPr rot="0" spcFirstLastPara="1" vertOverflow="ellipsis" vert="horz" wrap="square" anchor="ctr" anchorCtr="1"/>
        <a:lstStyle/>
        <a:p>
          <a:pPr algn="l" rtl="0">
            <a:defRPr lang="en-GB" sz="1200" b="1" i="0" u="none" strike="noStrike" kern="1200" spc="70" baseline="0">
              <a:solidFill>
                <a:srgbClr val="1F4E78"/>
              </a:solidFill>
              <a:latin typeface="EC Square Sans Pro" panose="020B0506040000020004" pitchFamily="34" charset="0"/>
              <a:ea typeface="+mn-ea"/>
              <a:cs typeface="+mn-cs"/>
            </a:defRPr>
          </a:pPr>
          <a:endParaRPr lang="sr-Latn-RS"/>
        </a:p>
      </c:txPr>
    </c:title>
    <c:autoTitleDeleted val="0"/>
    <c:plotArea>
      <c:layout>
        <c:manualLayout>
          <c:layoutTarget val="inner"/>
          <c:xMode val="edge"/>
          <c:yMode val="edge"/>
          <c:x val="0.27424123567549719"/>
          <c:y val="0.15574392007896334"/>
          <c:w val="0.61876793032176036"/>
          <c:h val="0.79065594283749352"/>
        </c:manualLayout>
      </c:layout>
      <c:radarChart>
        <c:radarStyle val="filled"/>
        <c:varyColors val="0"/>
        <c:ser>
          <c:idx val="1"/>
          <c:order val="0"/>
          <c:tx>
            <c:v>Target</c:v>
          </c:tx>
          <c:spPr>
            <a:solidFill>
              <a:schemeClr val="accent1">
                <a:alpha val="40000"/>
              </a:schemeClr>
            </a:solidFill>
            <a:ln w="50800">
              <a:solidFill>
                <a:srgbClr val="1F4E78"/>
              </a:solidFill>
            </a:ln>
            <a:effectLst/>
          </c:spPr>
          <c:cat>
            <c:strRef>
              <c:f>'Individualni rezultati'!$A$6:$A$35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'Profili poslova'!$J$5:$J$34</c:f>
              <c:numCache>
                <c:formatCode>General</c:formatCode>
                <c:ptCount val="30"/>
                <c:pt idx="0">
                  <c:v>3</c:v>
                </c:pt>
                <c:pt idx="1">
                  <c:v>3</c:v>
                </c:pt>
                <c:pt idx="2">
                  <c:v>3</c:v>
                </c:pt>
                <c:pt idx="3">
                  <c:v>3</c:v>
                </c:pt>
                <c:pt idx="4">
                  <c:v>3</c:v>
                </c:pt>
                <c:pt idx="5">
                  <c:v>3</c:v>
                </c:pt>
                <c:pt idx="6">
                  <c:v>2</c:v>
                </c:pt>
                <c:pt idx="7">
                  <c:v>0</c:v>
                </c:pt>
                <c:pt idx="8">
                  <c:v>2</c:v>
                </c:pt>
                <c:pt idx="9">
                  <c:v>0</c:v>
                </c:pt>
                <c:pt idx="10">
                  <c:v>2</c:v>
                </c:pt>
                <c:pt idx="11">
                  <c:v>0</c:v>
                </c:pt>
                <c:pt idx="12">
                  <c:v>2</c:v>
                </c:pt>
                <c:pt idx="13">
                  <c:v>3</c:v>
                </c:pt>
                <c:pt idx="14">
                  <c:v>3</c:v>
                </c:pt>
                <c:pt idx="15">
                  <c:v>2</c:v>
                </c:pt>
                <c:pt idx="16">
                  <c:v>0</c:v>
                </c:pt>
                <c:pt idx="17">
                  <c:v>0</c:v>
                </c:pt>
                <c:pt idx="18">
                  <c:v>0</c:v>
                </c:pt>
                <c:pt idx="19">
                  <c:v>2</c:v>
                </c:pt>
                <c:pt idx="20">
                  <c:v>3</c:v>
                </c:pt>
                <c:pt idx="21">
                  <c:v>2</c:v>
                </c:pt>
                <c:pt idx="22">
                  <c:v>2</c:v>
                </c:pt>
                <c:pt idx="23">
                  <c:v>2</c:v>
                </c:pt>
                <c:pt idx="24">
                  <c:v>0</c:v>
                </c:pt>
                <c:pt idx="25">
                  <c:v>0</c:v>
                </c:pt>
                <c:pt idx="26">
                  <c:v>0</c:v>
                </c:pt>
                <c:pt idx="27">
                  <c:v>0</c:v>
                </c:pt>
                <c:pt idx="28">
                  <c:v>0</c:v>
                </c:pt>
                <c:pt idx="29">
                  <c:v>0</c:v>
                </c:pt>
              </c:numCache>
            </c:numRef>
          </c:val>
          <c:extLst>
            <c:ext xmlns:c16="http://schemas.microsoft.com/office/drawing/2014/chart" uri="{C3380CC4-5D6E-409C-BE32-E72D297353CC}">
              <c16:uniqueId val="{00000000-74C1-4547-B470-A76198BB4039}"/>
            </c:ext>
          </c:extLst>
        </c:ser>
        <c:ser>
          <c:idx val="0"/>
          <c:order val="1"/>
          <c:tx>
            <c:strRef>
              <c:f>'Individualni rezultati'!$AL$5</c:f>
              <c:strCache>
                <c:ptCount val="1"/>
                <c:pt idx="0">
                  <c:v>Individual 1</c:v>
                </c:pt>
              </c:strCache>
            </c:strRef>
          </c:tx>
          <c:spPr>
            <a:solidFill>
              <a:srgbClr val="9FFFFF">
                <a:alpha val="40000"/>
              </a:srgbClr>
            </a:solidFill>
            <a:ln w="50800">
              <a:solidFill>
                <a:srgbClr val="009999"/>
              </a:solidFill>
            </a:ln>
            <a:effectLst/>
          </c:spPr>
          <c:cat>
            <c:strRef>
              <c:f>'Individualni rezultati'!$A$6:$A$35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'Individualni rezultati'!$AL$6:$AL$35</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74C1-4547-B470-A76198BB4039}"/>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312"/>
        <c:crosses val="autoZero"/>
        <c:crossBetween val="between"/>
        <c:minorUnit val="1"/>
      </c:valAx>
      <c:spPr>
        <a:noFill/>
        <a:ln>
          <a:noFill/>
        </a:ln>
        <a:effectLst/>
      </c:spPr>
    </c:plotArea>
    <c:legend>
      <c:legendPos val="l"/>
      <c:layout>
        <c:manualLayout>
          <c:xMode val="edge"/>
          <c:yMode val="edge"/>
          <c:x val="1.5134962495426738E-2"/>
          <c:y val="0.20957924917437326"/>
          <c:w val="0.2794910376784856"/>
          <c:h val="0.1433290617211886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sr-Latn-R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lang="en-GB" sz="1200" b="1" i="0" u="none" strike="noStrike" kern="1200" spc="70" baseline="0">
                <a:solidFill>
                  <a:srgbClr val="1F4E78"/>
                </a:solidFill>
                <a:latin typeface="EC Square Sans Pro" panose="020B0506040000020004" pitchFamily="34" charset="0"/>
                <a:ea typeface="+mn-ea"/>
                <a:cs typeface="+mn-cs"/>
              </a:defRPr>
            </a:pPr>
            <a:r>
              <a:rPr lang="en-GB" sz="1200" b="1" i="0" u="none" strike="noStrike" kern="1200" spc="70" baseline="0">
                <a:solidFill>
                  <a:srgbClr val="1F4E78"/>
                </a:solidFill>
                <a:latin typeface="EC Square Sans Pro" panose="020B0506040000020004" pitchFamily="34" charset="0"/>
                <a:ea typeface="+mn-ea"/>
                <a:cs typeface="+mn-cs"/>
              </a:rPr>
              <a:t>Poslovi u kontroli postupaka nabava</a:t>
            </a:r>
          </a:p>
        </c:rich>
      </c:tx>
      <c:layout>
        <c:manualLayout>
          <c:xMode val="edge"/>
          <c:yMode val="edge"/>
          <c:x val="1.0665855471566418E-2"/>
          <c:y val="2.3753493821760748E-3"/>
        </c:manualLayout>
      </c:layout>
      <c:overlay val="0"/>
      <c:spPr>
        <a:noFill/>
        <a:ln>
          <a:noFill/>
        </a:ln>
        <a:effectLst/>
      </c:spPr>
      <c:txPr>
        <a:bodyPr rot="0" spcFirstLastPara="1" vertOverflow="ellipsis" vert="horz" wrap="square" anchor="ctr" anchorCtr="1"/>
        <a:lstStyle/>
        <a:p>
          <a:pPr algn="l" rtl="0">
            <a:defRPr lang="en-GB" sz="1200" b="1" i="0" u="none" strike="noStrike" kern="1200" spc="70" baseline="0">
              <a:solidFill>
                <a:srgbClr val="1F4E78"/>
              </a:solidFill>
              <a:latin typeface="EC Square Sans Pro" panose="020B0506040000020004" pitchFamily="34" charset="0"/>
              <a:ea typeface="+mn-ea"/>
              <a:cs typeface="+mn-cs"/>
            </a:defRPr>
          </a:pPr>
          <a:endParaRPr lang="sr-Latn-RS"/>
        </a:p>
      </c:txPr>
    </c:title>
    <c:autoTitleDeleted val="0"/>
    <c:plotArea>
      <c:layout>
        <c:manualLayout>
          <c:layoutTarget val="inner"/>
          <c:xMode val="edge"/>
          <c:yMode val="edge"/>
          <c:x val="0.27424123567549719"/>
          <c:y val="0.15574392007896334"/>
          <c:w val="0.61876793032176036"/>
          <c:h val="0.79065594283749352"/>
        </c:manualLayout>
      </c:layout>
      <c:radarChart>
        <c:radarStyle val="filled"/>
        <c:varyColors val="0"/>
        <c:ser>
          <c:idx val="1"/>
          <c:order val="0"/>
          <c:tx>
            <c:v>Target</c:v>
          </c:tx>
          <c:spPr>
            <a:solidFill>
              <a:schemeClr val="accent1">
                <a:alpha val="40000"/>
              </a:schemeClr>
            </a:solidFill>
            <a:ln w="50800">
              <a:solidFill>
                <a:srgbClr val="1F4E78"/>
              </a:solidFill>
            </a:ln>
            <a:effectLst/>
          </c:spPr>
          <c:cat>
            <c:strRef>
              <c:f>'Individualni rezultati'!$A$6:$A$35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'Profili poslova'!$J$5:$J$34</c:f>
              <c:numCache>
                <c:formatCode>General</c:formatCode>
                <c:ptCount val="30"/>
                <c:pt idx="0">
                  <c:v>3</c:v>
                </c:pt>
                <c:pt idx="1">
                  <c:v>3</c:v>
                </c:pt>
                <c:pt idx="2">
                  <c:v>3</c:v>
                </c:pt>
                <c:pt idx="3">
                  <c:v>3</c:v>
                </c:pt>
                <c:pt idx="4">
                  <c:v>3</c:v>
                </c:pt>
                <c:pt idx="5">
                  <c:v>3</c:v>
                </c:pt>
                <c:pt idx="6">
                  <c:v>2</c:v>
                </c:pt>
                <c:pt idx="7">
                  <c:v>0</c:v>
                </c:pt>
                <c:pt idx="8">
                  <c:v>2</c:v>
                </c:pt>
                <c:pt idx="9">
                  <c:v>0</c:v>
                </c:pt>
                <c:pt idx="10">
                  <c:v>2</c:v>
                </c:pt>
                <c:pt idx="11">
                  <c:v>0</c:v>
                </c:pt>
                <c:pt idx="12">
                  <c:v>2</c:v>
                </c:pt>
                <c:pt idx="13">
                  <c:v>3</c:v>
                </c:pt>
                <c:pt idx="14">
                  <c:v>3</c:v>
                </c:pt>
                <c:pt idx="15">
                  <c:v>2</c:v>
                </c:pt>
                <c:pt idx="16">
                  <c:v>0</c:v>
                </c:pt>
                <c:pt idx="17">
                  <c:v>0</c:v>
                </c:pt>
                <c:pt idx="18">
                  <c:v>0</c:v>
                </c:pt>
                <c:pt idx="19">
                  <c:v>2</c:v>
                </c:pt>
                <c:pt idx="20">
                  <c:v>3</c:v>
                </c:pt>
                <c:pt idx="21">
                  <c:v>2</c:v>
                </c:pt>
                <c:pt idx="22">
                  <c:v>2</c:v>
                </c:pt>
                <c:pt idx="23">
                  <c:v>2</c:v>
                </c:pt>
                <c:pt idx="24">
                  <c:v>0</c:v>
                </c:pt>
                <c:pt idx="25">
                  <c:v>0</c:v>
                </c:pt>
                <c:pt idx="26">
                  <c:v>0</c:v>
                </c:pt>
                <c:pt idx="27">
                  <c:v>0</c:v>
                </c:pt>
                <c:pt idx="28">
                  <c:v>0</c:v>
                </c:pt>
                <c:pt idx="29">
                  <c:v>0</c:v>
                </c:pt>
              </c:numCache>
            </c:numRef>
          </c:val>
          <c:extLst>
            <c:ext xmlns:c16="http://schemas.microsoft.com/office/drawing/2014/chart" uri="{C3380CC4-5D6E-409C-BE32-E72D297353CC}">
              <c16:uniqueId val="{00000000-226E-4526-AFB8-727E3B82A6B8}"/>
            </c:ext>
          </c:extLst>
        </c:ser>
        <c:ser>
          <c:idx val="0"/>
          <c:order val="1"/>
          <c:tx>
            <c:strRef>
              <c:f>'Individualni rezultati'!$AM$5</c:f>
              <c:strCache>
                <c:ptCount val="1"/>
                <c:pt idx="0">
                  <c:v>Individual 2</c:v>
                </c:pt>
              </c:strCache>
            </c:strRef>
          </c:tx>
          <c:spPr>
            <a:solidFill>
              <a:srgbClr val="9FFFFF">
                <a:alpha val="40000"/>
              </a:srgbClr>
            </a:solidFill>
            <a:ln w="50800">
              <a:solidFill>
                <a:srgbClr val="009999"/>
              </a:solidFill>
            </a:ln>
            <a:effectLst/>
          </c:spPr>
          <c:cat>
            <c:strRef>
              <c:f>'Individualni rezultati'!$A$6:$A$35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'Individualni rezultati'!$AM$6:$AM$35</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226E-4526-AFB8-727E3B82A6B8}"/>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312"/>
        <c:crosses val="autoZero"/>
        <c:crossBetween val="between"/>
        <c:minorUnit val="1"/>
      </c:valAx>
      <c:spPr>
        <a:noFill/>
        <a:ln>
          <a:noFill/>
        </a:ln>
        <a:effectLst/>
      </c:spPr>
    </c:plotArea>
    <c:legend>
      <c:legendPos val="l"/>
      <c:layout>
        <c:manualLayout>
          <c:xMode val="edge"/>
          <c:yMode val="edge"/>
          <c:x val="1.5134962495426738E-2"/>
          <c:y val="0.20957924917437326"/>
          <c:w val="0.2794910376784856"/>
          <c:h val="0.1433290617211886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sr-Latn-R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lang="en-GB" sz="1200" b="1" i="0" u="none" strike="noStrike" kern="1200" spc="70" baseline="0">
                <a:solidFill>
                  <a:srgbClr val="1F4E78"/>
                </a:solidFill>
                <a:latin typeface="EC Square Sans Pro" panose="020B0506040000020004" pitchFamily="34" charset="0"/>
                <a:ea typeface="+mn-ea"/>
                <a:cs typeface="+mn-cs"/>
              </a:defRPr>
            </a:pPr>
            <a:r>
              <a:rPr lang="en-GB" sz="1200" b="1" i="0" u="none" strike="noStrike" kern="1200" spc="70" baseline="0">
                <a:solidFill>
                  <a:srgbClr val="1F4E78"/>
                </a:solidFill>
                <a:latin typeface="EC Square Sans Pro" panose="020B0506040000020004" pitchFamily="34" charset="0"/>
                <a:ea typeface="+mn-ea"/>
                <a:cs typeface="+mn-cs"/>
              </a:rPr>
              <a:t>Poslovi u kontroli postupaka nabava</a:t>
            </a:r>
          </a:p>
        </c:rich>
      </c:tx>
      <c:layout>
        <c:manualLayout>
          <c:xMode val="edge"/>
          <c:yMode val="edge"/>
          <c:x val="1.0665855471566418E-2"/>
          <c:y val="2.3753493821760748E-3"/>
        </c:manualLayout>
      </c:layout>
      <c:overlay val="0"/>
      <c:spPr>
        <a:noFill/>
        <a:ln>
          <a:noFill/>
        </a:ln>
        <a:effectLst/>
      </c:spPr>
      <c:txPr>
        <a:bodyPr rot="0" spcFirstLastPara="1" vertOverflow="ellipsis" vert="horz" wrap="square" anchor="ctr" anchorCtr="1"/>
        <a:lstStyle/>
        <a:p>
          <a:pPr algn="l" rtl="0">
            <a:defRPr lang="en-GB" sz="1200" b="1" i="0" u="none" strike="noStrike" kern="1200" spc="70" baseline="0">
              <a:solidFill>
                <a:srgbClr val="1F4E78"/>
              </a:solidFill>
              <a:latin typeface="EC Square Sans Pro" panose="020B0506040000020004" pitchFamily="34" charset="0"/>
              <a:ea typeface="+mn-ea"/>
              <a:cs typeface="+mn-cs"/>
            </a:defRPr>
          </a:pPr>
          <a:endParaRPr lang="sr-Latn-RS"/>
        </a:p>
      </c:txPr>
    </c:title>
    <c:autoTitleDeleted val="0"/>
    <c:plotArea>
      <c:layout>
        <c:manualLayout>
          <c:layoutTarget val="inner"/>
          <c:xMode val="edge"/>
          <c:yMode val="edge"/>
          <c:x val="0.27424123567549719"/>
          <c:y val="0.15574392007896334"/>
          <c:w val="0.61876793032176036"/>
          <c:h val="0.79065594283749352"/>
        </c:manualLayout>
      </c:layout>
      <c:radarChart>
        <c:radarStyle val="filled"/>
        <c:varyColors val="0"/>
        <c:ser>
          <c:idx val="1"/>
          <c:order val="0"/>
          <c:tx>
            <c:v>Target</c:v>
          </c:tx>
          <c:spPr>
            <a:solidFill>
              <a:schemeClr val="accent1">
                <a:alpha val="40000"/>
              </a:schemeClr>
            </a:solidFill>
            <a:ln w="50800">
              <a:solidFill>
                <a:srgbClr val="1F4E78"/>
              </a:solidFill>
            </a:ln>
            <a:effectLst/>
          </c:spPr>
          <c:cat>
            <c:strRef>
              <c:f>'Individualni rezultati'!$A$6:$A$35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'Profili poslova'!$J$5:$J$34</c:f>
              <c:numCache>
                <c:formatCode>General</c:formatCode>
                <c:ptCount val="30"/>
                <c:pt idx="0">
                  <c:v>3</c:v>
                </c:pt>
                <c:pt idx="1">
                  <c:v>3</c:v>
                </c:pt>
                <c:pt idx="2">
                  <c:v>3</c:v>
                </c:pt>
                <c:pt idx="3">
                  <c:v>3</c:v>
                </c:pt>
                <c:pt idx="4">
                  <c:v>3</c:v>
                </c:pt>
                <c:pt idx="5">
                  <c:v>3</c:v>
                </c:pt>
                <c:pt idx="6">
                  <c:v>2</c:v>
                </c:pt>
                <c:pt idx="7">
                  <c:v>0</c:v>
                </c:pt>
                <c:pt idx="8">
                  <c:v>2</c:v>
                </c:pt>
                <c:pt idx="9">
                  <c:v>0</c:v>
                </c:pt>
                <c:pt idx="10">
                  <c:v>2</c:v>
                </c:pt>
                <c:pt idx="11">
                  <c:v>0</c:v>
                </c:pt>
                <c:pt idx="12">
                  <c:v>2</c:v>
                </c:pt>
                <c:pt idx="13">
                  <c:v>3</c:v>
                </c:pt>
                <c:pt idx="14">
                  <c:v>3</c:v>
                </c:pt>
                <c:pt idx="15">
                  <c:v>2</c:v>
                </c:pt>
                <c:pt idx="16">
                  <c:v>0</c:v>
                </c:pt>
                <c:pt idx="17">
                  <c:v>0</c:v>
                </c:pt>
                <c:pt idx="18">
                  <c:v>0</c:v>
                </c:pt>
                <c:pt idx="19">
                  <c:v>2</c:v>
                </c:pt>
                <c:pt idx="20">
                  <c:v>3</c:v>
                </c:pt>
                <c:pt idx="21">
                  <c:v>2</c:v>
                </c:pt>
                <c:pt idx="22">
                  <c:v>2</c:v>
                </c:pt>
                <c:pt idx="23">
                  <c:v>2</c:v>
                </c:pt>
                <c:pt idx="24">
                  <c:v>0</c:v>
                </c:pt>
                <c:pt idx="25">
                  <c:v>0</c:v>
                </c:pt>
                <c:pt idx="26">
                  <c:v>0</c:v>
                </c:pt>
                <c:pt idx="27">
                  <c:v>0</c:v>
                </c:pt>
                <c:pt idx="28">
                  <c:v>0</c:v>
                </c:pt>
                <c:pt idx="29">
                  <c:v>0</c:v>
                </c:pt>
              </c:numCache>
            </c:numRef>
          </c:val>
          <c:extLst>
            <c:ext xmlns:c16="http://schemas.microsoft.com/office/drawing/2014/chart" uri="{C3380CC4-5D6E-409C-BE32-E72D297353CC}">
              <c16:uniqueId val="{00000000-6447-4ABF-BB87-634292825CB8}"/>
            </c:ext>
          </c:extLst>
        </c:ser>
        <c:ser>
          <c:idx val="0"/>
          <c:order val="1"/>
          <c:tx>
            <c:strRef>
              <c:f>'Individualni rezultati'!$AN$5</c:f>
              <c:strCache>
                <c:ptCount val="1"/>
                <c:pt idx="0">
                  <c:v>Individual 3</c:v>
                </c:pt>
              </c:strCache>
            </c:strRef>
          </c:tx>
          <c:spPr>
            <a:solidFill>
              <a:schemeClr val="accent1">
                <a:alpha val="10196"/>
              </a:schemeClr>
            </a:solidFill>
            <a:ln w="50800">
              <a:solidFill>
                <a:srgbClr val="009999"/>
              </a:solidFill>
            </a:ln>
            <a:effectLst/>
          </c:spPr>
          <c:cat>
            <c:strRef>
              <c:f>'Individualni rezultati'!$A$6:$A$35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'Individualni rezultati'!$AN$6:$AN$35</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6447-4ABF-BB87-634292825CB8}"/>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312"/>
        <c:crosses val="autoZero"/>
        <c:crossBetween val="between"/>
        <c:minorUnit val="1"/>
      </c:valAx>
      <c:spPr>
        <a:noFill/>
        <a:ln>
          <a:noFill/>
        </a:ln>
        <a:effectLst/>
      </c:spPr>
    </c:plotArea>
    <c:legend>
      <c:legendPos val="l"/>
      <c:layout>
        <c:manualLayout>
          <c:xMode val="edge"/>
          <c:yMode val="edge"/>
          <c:x val="1.5134962495426738E-2"/>
          <c:y val="0.20957924917437326"/>
          <c:w val="0.2794910376784856"/>
          <c:h val="0.1433290617211886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sr-Latn-R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lang="en-GB" sz="1200" b="1" i="0" u="none" strike="noStrike" kern="1200" spc="70" baseline="0">
                <a:solidFill>
                  <a:srgbClr val="1F4E78"/>
                </a:solidFill>
                <a:latin typeface="EC Square Sans Pro" panose="020B0506040000020004" pitchFamily="34" charset="0"/>
                <a:ea typeface="+mn-ea"/>
                <a:cs typeface="+mn-cs"/>
              </a:defRPr>
            </a:pPr>
            <a:r>
              <a:rPr lang="en-GB" sz="1200" b="1" i="0" u="none" strike="noStrike" kern="1200" spc="70" baseline="0">
                <a:solidFill>
                  <a:srgbClr val="1F4E78"/>
                </a:solidFill>
                <a:latin typeface="EC Square Sans Pro" panose="020B0506040000020004" pitchFamily="34" charset="0"/>
                <a:ea typeface="+mn-ea"/>
                <a:cs typeface="+mn-cs"/>
              </a:rPr>
              <a:t>Poslovi u kontroli postupaka nabava</a:t>
            </a:r>
          </a:p>
        </c:rich>
      </c:tx>
      <c:layout>
        <c:manualLayout>
          <c:xMode val="edge"/>
          <c:yMode val="edge"/>
          <c:x val="1.0665855471566418E-2"/>
          <c:y val="2.3753493821760748E-3"/>
        </c:manualLayout>
      </c:layout>
      <c:overlay val="0"/>
      <c:spPr>
        <a:noFill/>
        <a:ln>
          <a:noFill/>
        </a:ln>
        <a:effectLst/>
      </c:spPr>
      <c:txPr>
        <a:bodyPr rot="0" spcFirstLastPara="1" vertOverflow="ellipsis" vert="horz" wrap="square" anchor="ctr" anchorCtr="1"/>
        <a:lstStyle/>
        <a:p>
          <a:pPr algn="l" rtl="0">
            <a:defRPr lang="en-GB" sz="1200" b="1" i="0" u="none" strike="noStrike" kern="1200" spc="70" baseline="0">
              <a:solidFill>
                <a:srgbClr val="1F4E78"/>
              </a:solidFill>
              <a:latin typeface="EC Square Sans Pro" panose="020B0506040000020004" pitchFamily="34" charset="0"/>
              <a:ea typeface="+mn-ea"/>
              <a:cs typeface="+mn-cs"/>
            </a:defRPr>
          </a:pPr>
          <a:endParaRPr lang="sr-Latn-RS"/>
        </a:p>
      </c:txPr>
    </c:title>
    <c:autoTitleDeleted val="0"/>
    <c:plotArea>
      <c:layout>
        <c:manualLayout>
          <c:layoutTarget val="inner"/>
          <c:xMode val="edge"/>
          <c:yMode val="edge"/>
          <c:x val="0.27424123567549719"/>
          <c:y val="0.15574392007896334"/>
          <c:w val="0.61876793032176036"/>
          <c:h val="0.79065594283749352"/>
        </c:manualLayout>
      </c:layout>
      <c:radarChart>
        <c:radarStyle val="filled"/>
        <c:varyColors val="0"/>
        <c:ser>
          <c:idx val="1"/>
          <c:order val="0"/>
          <c:tx>
            <c:v>Target</c:v>
          </c:tx>
          <c:spPr>
            <a:solidFill>
              <a:schemeClr val="accent1">
                <a:alpha val="40000"/>
              </a:schemeClr>
            </a:solidFill>
            <a:ln w="50800">
              <a:solidFill>
                <a:srgbClr val="1F4E78"/>
              </a:solidFill>
            </a:ln>
            <a:effectLst/>
          </c:spPr>
          <c:cat>
            <c:strRef>
              <c:f>'Individualni rezultati'!$A$6:$A$35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'Profili poslova'!$J$5:$J$34</c:f>
              <c:numCache>
                <c:formatCode>General</c:formatCode>
                <c:ptCount val="30"/>
                <c:pt idx="0">
                  <c:v>3</c:v>
                </c:pt>
                <c:pt idx="1">
                  <c:v>3</c:v>
                </c:pt>
                <c:pt idx="2">
                  <c:v>3</c:v>
                </c:pt>
                <c:pt idx="3">
                  <c:v>3</c:v>
                </c:pt>
                <c:pt idx="4">
                  <c:v>3</c:v>
                </c:pt>
                <c:pt idx="5">
                  <c:v>3</c:v>
                </c:pt>
                <c:pt idx="6">
                  <c:v>2</c:v>
                </c:pt>
                <c:pt idx="7">
                  <c:v>0</c:v>
                </c:pt>
                <c:pt idx="8">
                  <c:v>2</c:v>
                </c:pt>
                <c:pt idx="9">
                  <c:v>0</c:v>
                </c:pt>
                <c:pt idx="10">
                  <c:v>2</c:v>
                </c:pt>
                <c:pt idx="11">
                  <c:v>0</c:v>
                </c:pt>
                <c:pt idx="12">
                  <c:v>2</c:v>
                </c:pt>
                <c:pt idx="13">
                  <c:v>3</c:v>
                </c:pt>
                <c:pt idx="14">
                  <c:v>3</c:v>
                </c:pt>
                <c:pt idx="15">
                  <c:v>2</c:v>
                </c:pt>
                <c:pt idx="16">
                  <c:v>0</c:v>
                </c:pt>
                <c:pt idx="17">
                  <c:v>0</c:v>
                </c:pt>
                <c:pt idx="18">
                  <c:v>0</c:v>
                </c:pt>
                <c:pt idx="19">
                  <c:v>2</c:v>
                </c:pt>
                <c:pt idx="20">
                  <c:v>3</c:v>
                </c:pt>
                <c:pt idx="21">
                  <c:v>2</c:v>
                </c:pt>
                <c:pt idx="22">
                  <c:v>2</c:v>
                </c:pt>
                <c:pt idx="23">
                  <c:v>2</c:v>
                </c:pt>
                <c:pt idx="24">
                  <c:v>0</c:v>
                </c:pt>
                <c:pt idx="25">
                  <c:v>0</c:v>
                </c:pt>
                <c:pt idx="26">
                  <c:v>0</c:v>
                </c:pt>
                <c:pt idx="27">
                  <c:v>0</c:v>
                </c:pt>
                <c:pt idx="28">
                  <c:v>0</c:v>
                </c:pt>
                <c:pt idx="29">
                  <c:v>0</c:v>
                </c:pt>
              </c:numCache>
            </c:numRef>
          </c:val>
          <c:extLst>
            <c:ext xmlns:c16="http://schemas.microsoft.com/office/drawing/2014/chart" uri="{C3380CC4-5D6E-409C-BE32-E72D297353CC}">
              <c16:uniqueId val="{00000000-54BE-4774-81D5-7B4576452ADF}"/>
            </c:ext>
          </c:extLst>
        </c:ser>
        <c:ser>
          <c:idx val="0"/>
          <c:order val="1"/>
          <c:tx>
            <c:strRef>
              <c:f>'Individualni rezultati'!$AO$5</c:f>
              <c:strCache>
                <c:ptCount val="1"/>
                <c:pt idx="0">
                  <c:v>Individual 4</c:v>
                </c:pt>
              </c:strCache>
            </c:strRef>
          </c:tx>
          <c:spPr>
            <a:solidFill>
              <a:srgbClr val="9FFFFF">
                <a:alpha val="40000"/>
              </a:srgbClr>
            </a:solidFill>
            <a:ln w="50800">
              <a:solidFill>
                <a:srgbClr val="009999"/>
              </a:solidFill>
            </a:ln>
            <a:effectLst/>
          </c:spPr>
          <c:cat>
            <c:strRef>
              <c:f>'Individualni rezultati'!$A$6:$A$35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'Individualni rezultati'!$AO$6:$AO$35</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54BE-4774-81D5-7B4576452ADF}"/>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312"/>
        <c:crosses val="autoZero"/>
        <c:crossBetween val="between"/>
        <c:minorUnit val="1"/>
      </c:valAx>
      <c:spPr>
        <a:noFill/>
        <a:ln>
          <a:noFill/>
        </a:ln>
        <a:effectLst/>
      </c:spPr>
    </c:plotArea>
    <c:legend>
      <c:legendPos val="l"/>
      <c:layout>
        <c:manualLayout>
          <c:xMode val="edge"/>
          <c:yMode val="edge"/>
          <c:x val="1.5134962495426738E-2"/>
          <c:y val="0.20957924917437326"/>
          <c:w val="0.2794910376784856"/>
          <c:h val="0.1433290617211886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sr-Latn-R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lang="en-GB" sz="1200" b="1" i="0" u="none" strike="noStrike" kern="1200" spc="70" baseline="0">
                <a:solidFill>
                  <a:srgbClr val="1F4E78"/>
                </a:solidFill>
                <a:latin typeface="EC Square Sans Pro" panose="020B0506040000020004" pitchFamily="34" charset="0"/>
                <a:ea typeface="+mn-ea"/>
                <a:cs typeface="+mn-cs"/>
              </a:defRPr>
            </a:pPr>
            <a:r>
              <a:rPr lang="en-GB" sz="1200" b="1" i="0" u="none" strike="noStrike" kern="1200" spc="70" baseline="0">
                <a:solidFill>
                  <a:srgbClr val="1F4E78"/>
                </a:solidFill>
                <a:latin typeface="EC Square Sans Pro" panose="020B0506040000020004" pitchFamily="34" charset="0"/>
                <a:ea typeface="+mn-ea"/>
                <a:cs typeface="+mn-cs"/>
              </a:rPr>
              <a:t>Poslovi u kontroli postupaka nabava</a:t>
            </a:r>
          </a:p>
        </c:rich>
      </c:tx>
      <c:layout>
        <c:manualLayout>
          <c:xMode val="edge"/>
          <c:yMode val="edge"/>
          <c:x val="1.0665855471566418E-2"/>
          <c:y val="2.3753493821760748E-3"/>
        </c:manualLayout>
      </c:layout>
      <c:overlay val="0"/>
      <c:spPr>
        <a:noFill/>
        <a:ln>
          <a:noFill/>
        </a:ln>
        <a:effectLst/>
      </c:spPr>
      <c:txPr>
        <a:bodyPr rot="0" spcFirstLastPara="1" vertOverflow="ellipsis" vert="horz" wrap="square" anchor="ctr" anchorCtr="1"/>
        <a:lstStyle/>
        <a:p>
          <a:pPr algn="l" rtl="0">
            <a:defRPr lang="en-GB" sz="1200" b="1" i="0" u="none" strike="noStrike" kern="1200" spc="70" baseline="0">
              <a:solidFill>
                <a:srgbClr val="1F4E78"/>
              </a:solidFill>
              <a:latin typeface="EC Square Sans Pro" panose="020B0506040000020004" pitchFamily="34" charset="0"/>
              <a:ea typeface="+mn-ea"/>
              <a:cs typeface="+mn-cs"/>
            </a:defRPr>
          </a:pPr>
          <a:endParaRPr lang="sr-Latn-RS"/>
        </a:p>
      </c:txPr>
    </c:title>
    <c:autoTitleDeleted val="0"/>
    <c:plotArea>
      <c:layout>
        <c:manualLayout>
          <c:layoutTarget val="inner"/>
          <c:xMode val="edge"/>
          <c:yMode val="edge"/>
          <c:x val="0.27424123567549719"/>
          <c:y val="0.15574392007896334"/>
          <c:w val="0.61876793032176036"/>
          <c:h val="0.79065594283749352"/>
        </c:manualLayout>
      </c:layout>
      <c:radarChart>
        <c:radarStyle val="filled"/>
        <c:varyColors val="0"/>
        <c:ser>
          <c:idx val="1"/>
          <c:order val="0"/>
          <c:tx>
            <c:v>Target</c:v>
          </c:tx>
          <c:spPr>
            <a:solidFill>
              <a:schemeClr val="accent1">
                <a:alpha val="40000"/>
              </a:schemeClr>
            </a:solidFill>
            <a:ln w="50800">
              <a:solidFill>
                <a:srgbClr val="1F4E78"/>
              </a:solidFill>
            </a:ln>
            <a:effectLst/>
          </c:spPr>
          <c:cat>
            <c:strRef>
              <c:f>'Individualni rezultati'!$A$6:$A$35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'Profili poslova'!$J$5:$J$34</c:f>
              <c:numCache>
                <c:formatCode>General</c:formatCode>
                <c:ptCount val="30"/>
                <c:pt idx="0">
                  <c:v>3</c:v>
                </c:pt>
                <c:pt idx="1">
                  <c:v>3</c:v>
                </c:pt>
                <c:pt idx="2">
                  <c:v>3</c:v>
                </c:pt>
                <c:pt idx="3">
                  <c:v>3</c:v>
                </c:pt>
                <c:pt idx="4">
                  <c:v>3</c:v>
                </c:pt>
                <c:pt idx="5">
                  <c:v>3</c:v>
                </c:pt>
                <c:pt idx="6">
                  <c:v>2</c:v>
                </c:pt>
                <c:pt idx="7">
                  <c:v>0</c:v>
                </c:pt>
                <c:pt idx="8">
                  <c:v>2</c:v>
                </c:pt>
                <c:pt idx="9">
                  <c:v>0</c:v>
                </c:pt>
                <c:pt idx="10">
                  <c:v>2</c:v>
                </c:pt>
                <c:pt idx="11">
                  <c:v>0</c:v>
                </c:pt>
                <c:pt idx="12">
                  <c:v>2</c:v>
                </c:pt>
                <c:pt idx="13">
                  <c:v>3</c:v>
                </c:pt>
                <c:pt idx="14">
                  <c:v>3</c:v>
                </c:pt>
                <c:pt idx="15">
                  <c:v>2</c:v>
                </c:pt>
                <c:pt idx="16">
                  <c:v>0</c:v>
                </c:pt>
                <c:pt idx="17">
                  <c:v>0</c:v>
                </c:pt>
                <c:pt idx="18">
                  <c:v>0</c:v>
                </c:pt>
                <c:pt idx="19">
                  <c:v>2</c:v>
                </c:pt>
                <c:pt idx="20">
                  <c:v>3</c:v>
                </c:pt>
                <c:pt idx="21">
                  <c:v>2</c:v>
                </c:pt>
                <c:pt idx="22">
                  <c:v>2</c:v>
                </c:pt>
                <c:pt idx="23">
                  <c:v>2</c:v>
                </c:pt>
                <c:pt idx="24">
                  <c:v>0</c:v>
                </c:pt>
                <c:pt idx="25">
                  <c:v>0</c:v>
                </c:pt>
                <c:pt idx="26">
                  <c:v>0</c:v>
                </c:pt>
                <c:pt idx="27">
                  <c:v>0</c:v>
                </c:pt>
                <c:pt idx="28">
                  <c:v>0</c:v>
                </c:pt>
                <c:pt idx="29">
                  <c:v>0</c:v>
                </c:pt>
              </c:numCache>
            </c:numRef>
          </c:val>
          <c:extLst>
            <c:ext xmlns:c16="http://schemas.microsoft.com/office/drawing/2014/chart" uri="{C3380CC4-5D6E-409C-BE32-E72D297353CC}">
              <c16:uniqueId val="{00000000-A020-4E4E-A659-7ED0315ADABC}"/>
            </c:ext>
          </c:extLst>
        </c:ser>
        <c:ser>
          <c:idx val="0"/>
          <c:order val="1"/>
          <c:tx>
            <c:strRef>
              <c:f>'Individualni rezultati'!$AP$5</c:f>
              <c:strCache>
                <c:ptCount val="1"/>
                <c:pt idx="0">
                  <c:v>Individual 5</c:v>
                </c:pt>
              </c:strCache>
            </c:strRef>
          </c:tx>
          <c:spPr>
            <a:solidFill>
              <a:srgbClr val="9FFFFF">
                <a:alpha val="40000"/>
              </a:srgbClr>
            </a:solidFill>
            <a:ln w="50800">
              <a:solidFill>
                <a:srgbClr val="009999"/>
              </a:solidFill>
            </a:ln>
            <a:effectLst/>
          </c:spPr>
          <c:cat>
            <c:strRef>
              <c:f>'Individualni rezultati'!$A$6:$A$35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'Individualni rezultati'!$AP$6:$AP$35</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A020-4E4E-A659-7ED0315ADABC}"/>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312"/>
        <c:crosses val="autoZero"/>
        <c:crossBetween val="between"/>
        <c:minorUnit val="1"/>
      </c:valAx>
      <c:spPr>
        <a:noFill/>
        <a:ln>
          <a:noFill/>
        </a:ln>
        <a:effectLst/>
      </c:spPr>
    </c:plotArea>
    <c:legend>
      <c:legendPos val="l"/>
      <c:layout>
        <c:manualLayout>
          <c:xMode val="edge"/>
          <c:yMode val="edge"/>
          <c:x val="1.5134962495426738E-2"/>
          <c:y val="0.20957924917437326"/>
          <c:w val="0.2794910376784856"/>
          <c:h val="0.1433290617211886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sr-Latn-R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lang="en-GB" sz="1100" b="1" i="0" u="none" strike="noStrike" kern="1200" spc="70" baseline="0">
                <a:solidFill>
                  <a:srgbClr val="1F4E78"/>
                </a:solidFill>
                <a:latin typeface="EC Square Sans Pro" panose="020B0506040000020004" pitchFamily="34" charset="0"/>
                <a:ea typeface="+mn-ea"/>
                <a:cs typeface="+mn-cs"/>
              </a:defRPr>
            </a:pPr>
            <a:r>
              <a:rPr lang="en-GB" sz="1100" b="1" i="0" u="none" strike="noStrike" kern="1200" spc="70" baseline="0">
                <a:solidFill>
                  <a:srgbClr val="1F4E78"/>
                </a:solidFill>
                <a:latin typeface="EC Square Sans Pro" panose="020B0506040000020004" pitchFamily="34" charset="0"/>
                <a:ea typeface="+mn-ea"/>
                <a:cs typeface="+mn-cs"/>
              </a:rPr>
              <a:t>Poslovi potpore u javnoj nabavi i/ili poslovi provedbe postupaka jednostavnih nabava</a:t>
            </a:r>
            <a:endParaRPr lang="hr-HR" sz="1100" b="1" i="0" u="none" strike="noStrike" kern="1200" spc="70" baseline="0">
              <a:solidFill>
                <a:srgbClr val="1F4E78"/>
              </a:solidFill>
              <a:latin typeface="EC Square Sans Pro" panose="020B0506040000020004" pitchFamily="34" charset="0"/>
              <a:ea typeface="+mn-ea"/>
              <a:cs typeface="+mn-cs"/>
            </a:endParaRPr>
          </a:p>
          <a:p>
            <a:pPr algn="l" rtl="0">
              <a:defRPr lang="en-GB" sz="1100" b="1">
                <a:solidFill>
                  <a:srgbClr val="1F4E78"/>
                </a:solidFill>
              </a:defRPr>
            </a:pPr>
            <a:r>
              <a:rPr lang="hr-HR" sz="1100" b="1" i="0" u="none" strike="noStrike" kern="1200" spc="70" baseline="0">
                <a:solidFill>
                  <a:srgbClr val="1F4E78"/>
                </a:solidFill>
                <a:latin typeface="EC Square Sans Pro" panose="020B0506040000020004" pitchFamily="34" charset="0"/>
                <a:ea typeface="+mn-ea"/>
                <a:cs typeface="+mn-cs"/>
              </a:rPr>
              <a:t>Prosječni rezultati</a:t>
            </a:r>
            <a:endParaRPr lang="en-GB" sz="1100" b="1" i="0" u="none" strike="noStrike" kern="1200" spc="70" baseline="0">
              <a:solidFill>
                <a:srgbClr val="1F4E78"/>
              </a:solidFill>
              <a:latin typeface="EC Square Sans Pro" panose="020B0506040000020004" pitchFamily="34" charset="0"/>
              <a:ea typeface="+mn-ea"/>
              <a:cs typeface="+mn-cs"/>
            </a:endParaRPr>
          </a:p>
        </c:rich>
      </c:tx>
      <c:layout>
        <c:manualLayout>
          <c:xMode val="edge"/>
          <c:yMode val="edge"/>
          <c:x val="1.0665855471566418E-2"/>
          <c:y val="2.3753493821760748E-3"/>
        </c:manualLayout>
      </c:layout>
      <c:overlay val="0"/>
      <c:spPr>
        <a:noFill/>
        <a:ln>
          <a:noFill/>
        </a:ln>
        <a:effectLst/>
      </c:spPr>
      <c:txPr>
        <a:bodyPr rot="0" spcFirstLastPara="1" vertOverflow="ellipsis" vert="horz" wrap="square" anchor="ctr" anchorCtr="1"/>
        <a:lstStyle/>
        <a:p>
          <a:pPr algn="l" rtl="0">
            <a:defRPr lang="en-GB" sz="1100" b="1" i="0" u="none" strike="noStrike" kern="1200" spc="70" baseline="0">
              <a:solidFill>
                <a:srgbClr val="1F4E78"/>
              </a:solidFill>
              <a:latin typeface="EC Square Sans Pro" panose="020B0506040000020004" pitchFamily="34" charset="0"/>
              <a:ea typeface="+mn-ea"/>
              <a:cs typeface="+mn-cs"/>
            </a:defRPr>
          </a:pPr>
          <a:endParaRPr lang="sr-Latn-RS"/>
        </a:p>
      </c:txPr>
    </c:title>
    <c:autoTitleDeleted val="0"/>
    <c:plotArea>
      <c:layout>
        <c:manualLayout>
          <c:layoutTarget val="inner"/>
          <c:xMode val="edge"/>
          <c:yMode val="edge"/>
          <c:x val="0.27424123567549719"/>
          <c:y val="0.15574392007896334"/>
          <c:w val="0.61876793032176036"/>
          <c:h val="0.79065594283749352"/>
        </c:manualLayout>
      </c:layout>
      <c:radarChart>
        <c:radarStyle val="filled"/>
        <c:varyColors val="0"/>
        <c:ser>
          <c:idx val="0"/>
          <c:order val="0"/>
          <c:tx>
            <c:strRef>
              <c:f>'Rezultati profila'!$B$5</c:f>
              <c:strCache>
                <c:ptCount val="1"/>
                <c:pt idx="0">
                  <c:v>Target</c:v>
                </c:pt>
              </c:strCache>
            </c:strRef>
          </c:tx>
          <c:spPr>
            <a:solidFill>
              <a:srgbClr val="1F4E78">
                <a:alpha val="20000"/>
              </a:srgbClr>
            </a:solidFill>
            <a:ln w="50800">
              <a:solidFill>
                <a:srgbClr val="1F4E78"/>
              </a:solidFill>
            </a:ln>
            <a:effectLst/>
          </c:spPr>
          <c:cat>
            <c:strRef>
              <c:f>'Rezultati profila'!$A$6:$A$35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'Rezultati profila'!$B$6:$B$35</c:f>
              <c:numCache>
                <c:formatCode>General</c:formatCode>
                <c:ptCount val="30"/>
                <c:pt idx="0">
                  <c:v>2</c:v>
                </c:pt>
                <c:pt idx="1">
                  <c:v>1</c:v>
                </c:pt>
                <c:pt idx="2">
                  <c:v>1</c:v>
                </c:pt>
                <c:pt idx="3">
                  <c:v>1</c:v>
                </c:pt>
                <c:pt idx="4">
                  <c:v>1</c:v>
                </c:pt>
                <c:pt idx="5">
                  <c:v>1</c:v>
                </c:pt>
                <c:pt idx="6">
                  <c:v>0</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2</c:v>
                </c:pt>
                <c:pt idx="22">
                  <c:v>2</c:v>
                </c:pt>
                <c:pt idx="23">
                  <c:v>1</c:v>
                </c:pt>
                <c:pt idx="24">
                  <c:v>1</c:v>
                </c:pt>
                <c:pt idx="25">
                  <c:v>1</c:v>
                </c:pt>
                <c:pt idx="26">
                  <c:v>1</c:v>
                </c:pt>
                <c:pt idx="27">
                  <c:v>2</c:v>
                </c:pt>
                <c:pt idx="28">
                  <c:v>1</c:v>
                </c:pt>
                <c:pt idx="29">
                  <c:v>1</c:v>
                </c:pt>
              </c:numCache>
            </c:numRef>
          </c:val>
          <c:extLst>
            <c:ext xmlns:c16="http://schemas.microsoft.com/office/drawing/2014/chart" uri="{C3380CC4-5D6E-409C-BE32-E72D297353CC}">
              <c16:uniqueId val="{00000004-C7D1-456D-B6CE-2AA451D3CEDB}"/>
            </c:ext>
          </c:extLst>
        </c:ser>
        <c:ser>
          <c:idx val="1"/>
          <c:order val="1"/>
          <c:tx>
            <c:strRef>
              <c:f>'Rezultati profila'!$C$5</c:f>
              <c:strCache>
                <c:ptCount val="1"/>
                <c:pt idx="0">
                  <c:v>Average</c:v>
                </c:pt>
              </c:strCache>
            </c:strRef>
          </c:tx>
          <c:spPr>
            <a:solidFill>
              <a:srgbClr val="9FFFFF">
                <a:alpha val="40000"/>
              </a:srgbClr>
            </a:solidFill>
            <a:ln w="50800">
              <a:solidFill>
                <a:srgbClr val="009999"/>
              </a:solidFill>
            </a:ln>
            <a:effectLst/>
          </c:spPr>
          <c:cat>
            <c:strRef>
              <c:f>'Rezultati profila'!$A$6:$A$35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'Rezultati profila'!$C$6:$C$35</c:f>
              <c:numCache>
                <c:formatCode>General</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5-C7D1-456D-B6CE-2AA451D3CEDB}"/>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312"/>
        <c:crosses val="autoZero"/>
        <c:crossBetween val="between"/>
        <c:minorUnit val="1"/>
      </c:valAx>
      <c:spPr>
        <a:noFill/>
        <a:ln>
          <a:noFill/>
        </a:ln>
        <a:effectLst/>
      </c:spPr>
    </c:plotArea>
    <c:legend>
      <c:legendPos val="l"/>
      <c:layout>
        <c:manualLayout>
          <c:xMode val="edge"/>
          <c:yMode val="edge"/>
          <c:x val="1.5134962495426738E-2"/>
          <c:y val="0.20957924917437326"/>
          <c:w val="0.21869299504169101"/>
          <c:h val="0.1433290617211886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sr-Latn-R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lang="en-GB" sz="1100" b="1" i="0" u="none" strike="noStrike" kern="1200" spc="70" baseline="0">
                <a:solidFill>
                  <a:srgbClr val="1F4E78"/>
                </a:solidFill>
                <a:latin typeface="EC Square Sans Pro" panose="020B0506040000020004" pitchFamily="34" charset="0"/>
                <a:ea typeface="+mn-ea"/>
                <a:cs typeface="+mn-cs"/>
              </a:defRPr>
            </a:pPr>
            <a:r>
              <a:rPr lang="en-GB" sz="1100" b="1" i="0" baseline="0">
                <a:effectLst/>
              </a:rPr>
              <a:t>Poslovi potpore u javnoj nabavi i/ili poslovi provedbe postupaka jednostavnih nabava</a:t>
            </a:r>
            <a:endParaRPr lang="hr-HR" sz="1100">
              <a:effectLst/>
            </a:endParaRPr>
          </a:p>
          <a:p>
            <a:pPr marL="0" marR="0" lvl="0" indent="0" algn="l" defTabSz="914400" rtl="0" eaLnBrk="1" fontAlgn="auto" latinLnBrk="0" hangingPunct="1">
              <a:lnSpc>
                <a:spcPct val="100000"/>
              </a:lnSpc>
              <a:spcBef>
                <a:spcPts val="0"/>
              </a:spcBef>
              <a:spcAft>
                <a:spcPts val="0"/>
              </a:spcAft>
              <a:buClrTx/>
              <a:buSzTx/>
              <a:buFontTx/>
              <a:buNone/>
              <a:tabLst/>
              <a:defRPr lang="en-GB" sz="1100" b="1">
                <a:solidFill>
                  <a:srgbClr val="1F4E78"/>
                </a:solidFill>
              </a:defRPr>
            </a:pPr>
            <a:r>
              <a:rPr lang="hr-HR" sz="1100" b="1" i="0" baseline="0">
                <a:effectLst/>
              </a:rPr>
              <a:t>Maksimalni rezultati</a:t>
            </a:r>
            <a:endParaRPr lang="hr-HR" sz="1100">
              <a:effectLst/>
            </a:endParaRPr>
          </a:p>
        </c:rich>
      </c:tx>
      <c:layout>
        <c:manualLayout>
          <c:xMode val="edge"/>
          <c:yMode val="edge"/>
          <c:x val="1.0665742943081277E-2"/>
          <c:y val="2.6242149275866994E-3"/>
        </c:manualLayout>
      </c:layout>
      <c:overlay val="0"/>
      <c:spPr>
        <a:noFill/>
        <a:ln>
          <a:noFill/>
        </a:ln>
        <a:effectLst/>
      </c:spPr>
      <c:txPr>
        <a:bodyPr rot="0" spcFirstLastPara="1" vertOverflow="ellipsis" vert="horz" wrap="square"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lang="en-GB" sz="1100" b="1" i="0" u="none" strike="noStrike" kern="1200" spc="70" baseline="0">
              <a:solidFill>
                <a:srgbClr val="1F4E78"/>
              </a:solidFill>
              <a:latin typeface="EC Square Sans Pro" panose="020B0506040000020004" pitchFamily="34" charset="0"/>
              <a:ea typeface="+mn-ea"/>
              <a:cs typeface="+mn-cs"/>
            </a:defRPr>
          </a:pPr>
          <a:endParaRPr lang="sr-Latn-RS"/>
        </a:p>
      </c:txPr>
    </c:title>
    <c:autoTitleDeleted val="0"/>
    <c:plotArea>
      <c:layout>
        <c:manualLayout>
          <c:layoutTarget val="inner"/>
          <c:xMode val="edge"/>
          <c:yMode val="edge"/>
          <c:x val="0.27424123567549719"/>
          <c:y val="0.18509403348961118"/>
          <c:w val="0.63105381121692083"/>
          <c:h val="0.77399804273056461"/>
        </c:manualLayout>
      </c:layout>
      <c:radarChart>
        <c:radarStyle val="filled"/>
        <c:varyColors val="0"/>
        <c:ser>
          <c:idx val="0"/>
          <c:order val="0"/>
          <c:tx>
            <c:strRef>
              <c:f>'Rezultati profila'!$B$5</c:f>
              <c:strCache>
                <c:ptCount val="1"/>
                <c:pt idx="0">
                  <c:v>Target</c:v>
                </c:pt>
              </c:strCache>
            </c:strRef>
          </c:tx>
          <c:spPr>
            <a:solidFill>
              <a:srgbClr val="1F4E78">
                <a:alpha val="20000"/>
              </a:srgbClr>
            </a:solidFill>
            <a:ln w="50800">
              <a:solidFill>
                <a:srgbClr val="1F4E78"/>
              </a:solidFill>
            </a:ln>
            <a:effectLst/>
          </c:spPr>
          <c:cat>
            <c:strRef>
              <c:f>'Rezultati profila'!$A$6:$A$35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'Rezultati profila'!$B$6:$B$35</c:f>
              <c:numCache>
                <c:formatCode>General</c:formatCode>
                <c:ptCount val="30"/>
                <c:pt idx="0">
                  <c:v>2</c:v>
                </c:pt>
                <c:pt idx="1">
                  <c:v>1</c:v>
                </c:pt>
                <c:pt idx="2">
                  <c:v>1</c:v>
                </c:pt>
                <c:pt idx="3">
                  <c:v>1</c:v>
                </c:pt>
                <c:pt idx="4">
                  <c:v>1</c:v>
                </c:pt>
                <c:pt idx="5">
                  <c:v>1</c:v>
                </c:pt>
                <c:pt idx="6">
                  <c:v>0</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2</c:v>
                </c:pt>
                <c:pt idx="22">
                  <c:v>2</c:v>
                </c:pt>
                <c:pt idx="23">
                  <c:v>1</c:v>
                </c:pt>
                <c:pt idx="24">
                  <c:v>1</c:v>
                </c:pt>
                <c:pt idx="25">
                  <c:v>1</c:v>
                </c:pt>
                <c:pt idx="26">
                  <c:v>1</c:v>
                </c:pt>
                <c:pt idx="27">
                  <c:v>2</c:v>
                </c:pt>
                <c:pt idx="28">
                  <c:v>1</c:v>
                </c:pt>
                <c:pt idx="29">
                  <c:v>1</c:v>
                </c:pt>
              </c:numCache>
            </c:numRef>
          </c:val>
          <c:extLst>
            <c:ext xmlns:c16="http://schemas.microsoft.com/office/drawing/2014/chart" uri="{C3380CC4-5D6E-409C-BE32-E72D297353CC}">
              <c16:uniqueId val="{00000020-F934-4882-9D0B-FAE53048679C}"/>
            </c:ext>
          </c:extLst>
        </c:ser>
        <c:ser>
          <c:idx val="2"/>
          <c:order val="1"/>
          <c:tx>
            <c:strRef>
              <c:f>'Rezultati profila'!$D$5</c:f>
              <c:strCache>
                <c:ptCount val="1"/>
                <c:pt idx="0">
                  <c:v>Max</c:v>
                </c:pt>
              </c:strCache>
            </c:strRef>
          </c:tx>
          <c:spPr>
            <a:solidFill>
              <a:srgbClr val="9FFFFF">
                <a:alpha val="40000"/>
              </a:srgbClr>
            </a:solidFill>
            <a:ln w="50800">
              <a:solidFill>
                <a:srgbClr val="009999"/>
              </a:solidFill>
            </a:ln>
            <a:effectLst/>
          </c:spPr>
          <c:cat>
            <c:strRef>
              <c:f>'Rezultati profila'!$A$6:$A$35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'Rezultati profila'!$D$6:$D$35</c:f>
              <c:numCache>
                <c:formatCode>General</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22-F934-4882-9D0B-FAE53048679C}"/>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312"/>
        <c:crosses val="autoZero"/>
        <c:crossBetween val="between"/>
        <c:minorUnit val="1"/>
      </c:valAx>
      <c:spPr>
        <a:noFill/>
        <a:ln>
          <a:noFill/>
        </a:ln>
        <a:effectLst/>
      </c:spPr>
    </c:plotArea>
    <c:legend>
      <c:legendPos val="l"/>
      <c:layout>
        <c:manualLayout>
          <c:xMode val="edge"/>
          <c:yMode val="edge"/>
          <c:x val="1.9605263541568219E-2"/>
          <c:y val="0.20757784287204581"/>
          <c:w val="0.17322928450896496"/>
          <c:h val="0.1470579665923755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sr-Latn-R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lang="en-GB" sz="2000" b="1" i="0" u="none" strike="noStrike" kern="1200" spc="70" baseline="0">
                <a:solidFill>
                  <a:srgbClr val="1F4E78"/>
                </a:solidFill>
                <a:latin typeface="EC Square Sans Pro" panose="020B0506040000020004" pitchFamily="34" charset="0"/>
                <a:ea typeface="+mn-ea"/>
                <a:cs typeface="+mn-cs"/>
              </a:defRPr>
            </a:pPr>
            <a:r>
              <a:rPr lang="en-GB" sz="1100" b="1" i="0" u="none" strike="noStrike" kern="1200" spc="70" baseline="0">
                <a:solidFill>
                  <a:srgbClr val="1F4E78"/>
                </a:solidFill>
                <a:latin typeface="EC Square Sans Pro" panose="020B0506040000020004" pitchFamily="34" charset="0"/>
                <a:ea typeface="+mn-ea"/>
                <a:cs typeface="+mn-cs"/>
              </a:rPr>
              <a:t>Poslovi samostalne provedbe svih faza životnog ciklusa nabave</a:t>
            </a:r>
            <a:endParaRPr lang="hr-HR" sz="1100" b="1" i="0" u="none" strike="noStrike" kern="1200" spc="70" baseline="0">
              <a:solidFill>
                <a:srgbClr val="1F4E78"/>
              </a:solidFill>
              <a:latin typeface="EC Square Sans Pro" panose="020B0506040000020004" pitchFamily="34" charset="0"/>
              <a:ea typeface="+mn-ea"/>
              <a:cs typeface="+mn-cs"/>
            </a:endParaRPr>
          </a:p>
          <a:p>
            <a:pPr algn="l" rtl="0">
              <a:defRPr lang="en-GB" sz="2000" b="1">
                <a:solidFill>
                  <a:srgbClr val="1F4E78"/>
                </a:solidFill>
              </a:defRPr>
            </a:pPr>
            <a:r>
              <a:rPr lang="hr-HR" sz="1100" b="1" i="0" u="none" strike="noStrike" kern="1200" spc="70" baseline="0">
                <a:solidFill>
                  <a:srgbClr val="1F4E78"/>
                </a:solidFill>
                <a:latin typeface="EC Square Sans Pro" panose="020B0506040000020004" pitchFamily="34" charset="0"/>
                <a:ea typeface="+mn-ea"/>
                <a:cs typeface="+mn-cs"/>
              </a:rPr>
              <a:t>Prosječni rezultati</a:t>
            </a:r>
            <a:endParaRPr lang="en-GB" sz="1100" b="1" i="0" u="none" strike="noStrike" kern="1200" spc="70" baseline="0">
              <a:solidFill>
                <a:srgbClr val="1F4E78"/>
              </a:solidFill>
              <a:latin typeface="EC Square Sans Pro" panose="020B0506040000020004" pitchFamily="34" charset="0"/>
              <a:ea typeface="+mn-ea"/>
              <a:cs typeface="+mn-cs"/>
            </a:endParaRPr>
          </a:p>
        </c:rich>
      </c:tx>
      <c:layout>
        <c:manualLayout>
          <c:xMode val="edge"/>
          <c:yMode val="edge"/>
          <c:x val="1.0665824414776662E-2"/>
          <c:y val="1.6710028048512078E-2"/>
        </c:manualLayout>
      </c:layout>
      <c:overlay val="0"/>
      <c:spPr>
        <a:noFill/>
        <a:ln>
          <a:noFill/>
        </a:ln>
        <a:effectLst/>
      </c:spPr>
      <c:txPr>
        <a:bodyPr rot="0" spcFirstLastPara="1" vertOverflow="ellipsis" vert="horz" wrap="square" anchor="ctr" anchorCtr="1"/>
        <a:lstStyle/>
        <a:p>
          <a:pPr algn="l" rtl="0">
            <a:defRPr lang="en-GB" sz="2000" b="1" i="0" u="none" strike="noStrike" kern="1200" spc="70" baseline="0">
              <a:solidFill>
                <a:srgbClr val="1F4E78"/>
              </a:solidFill>
              <a:latin typeface="EC Square Sans Pro" panose="020B0506040000020004" pitchFamily="34" charset="0"/>
              <a:ea typeface="+mn-ea"/>
              <a:cs typeface="+mn-cs"/>
            </a:defRPr>
          </a:pPr>
          <a:endParaRPr lang="sr-Latn-RS"/>
        </a:p>
      </c:txPr>
    </c:title>
    <c:autoTitleDeleted val="0"/>
    <c:plotArea>
      <c:layout>
        <c:manualLayout>
          <c:layoutTarget val="inner"/>
          <c:xMode val="edge"/>
          <c:yMode val="edge"/>
          <c:x val="0.27424123567549719"/>
          <c:y val="0.15574392007896334"/>
          <c:w val="0.61876793032176036"/>
          <c:h val="0.79065594283749352"/>
        </c:manualLayout>
      </c:layout>
      <c:radarChart>
        <c:radarStyle val="filled"/>
        <c:varyColors val="0"/>
        <c:ser>
          <c:idx val="0"/>
          <c:order val="0"/>
          <c:tx>
            <c:strRef>
              <c:f>'Rezultati profila'!$F$5</c:f>
              <c:strCache>
                <c:ptCount val="1"/>
                <c:pt idx="0">
                  <c:v>Target</c:v>
                </c:pt>
              </c:strCache>
            </c:strRef>
          </c:tx>
          <c:spPr>
            <a:solidFill>
              <a:schemeClr val="accent1">
                <a:alpha val="20000"/>
              </a:schemeClr>
            </a:solidFill>
            <a:ln w="50800">
              <a:solidFill>
                <a:srgbClr val="1F4E78"/>
              </a:solidFill>
            </a:ln>
            <a:effectLst/>
          </c:spPr>
          <c:cat>
            <c:strRef>
              <c:f>'Rezultati profila'!$A$6:$A$35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'Rezultati profila'!$F$6:$F$35</c:f>
              <c:numCache>
                <c:formatCode>General</c:formatCode>
                <c:ptCount val="30"/>
                <c:pt idx="0">
                  <c:v>3</c:v>
                </c:pt>
                <c:pt idx="1">
                  <c:v>3</c:v>
                </c:pt>
                <c:pt idx="2">
                  <c:v>3</c:v>
                </c:pt>
                <c:pt idx="3">
                  <c:v>2</c:v>
                </c:pt>
                <c:pt idx="4">
                  <c:v>2</c:v>
                </c:pt>
                <c:pt idx="5">
                  <c:v>3</c:v>
                </c:pt>
                <c:pt idx="6">
                  <c:v>2</c:v>
                </c:pt>
                <c:pt idx="7">
                  <c:v>3</c:v>
                </c:pt>
                <c:pt idx="8">
                  <c:v>3</c:v>
                </c:pt>
                <c:pt idx="9">
                  <c:v>2</c:v>
                </c:pt>
                <c:pt idx="10">
                  <c:v>3</c:v>
                </c:pt>
                <c:pt idx="11">
                  <c:v>3</c:v>
                </c:pt>
                <c:pt idx="12">
                  <c:v>3</c:v>
                </c:pt>
                <c:pt idx="13">
                  <c:v>2</c:v>
                </c:pt>
                <c:pt idx="14">
                  <c:v>3</c:v>
                </c:pt>
                <c:pt idx="15">
                  <c:v>2</c:v>
                </c:pt>
                <c:pt idx="16">
                  <c:v>2</c:v>
                </c:pt>
                <c:pt idx="17">
                  <c:v>2</c:v>
                </c:pt>
                <c:pt idx="18">
                  <c:v>2</c:v>
                </c:pt>
                <c:pt idx="19">
                  <c:v>3</c:v>
                </c:pt>
                <c:pt idx="20">
                  <c:v>2</c:v>
                </c:pt>
                <c:pt idx="21">
                  <c:v>3</c:v>
                </c:pt>
                <c:pt idx="22">
                  <c:v>2</c:v>
                </c:pt>
                <c:pt idx="23">
                  <c:v>2</c:v>
                </c:pt>
                <c:pt idx="24">
                  <c:v>2</c:v>
                </c:pt>
                <c:pt idx="25">
                  <c:v>2</c:v>
                </c:pt>
                <c:pt idx="26">
                  <c:v>2</c:v>
                </c:pt>
                <c:pt idx="27">
                  <c:v>3</c:v>
                </c:pt>
                <c:pt idx="28">
                  <c:v>3</c:v>
                </c:pt>
                <c:pt idx="29">
                  <c:v>2</c:v>
                </c:pt>
              </c:numCache>
            </c:numRef>
          </c:val>
          <c:extLst>
            <c:ext xmlns:c16="http://schemas.microsoft.com/office/drawing/2014/chart" uri="{C3380CC4-5D6E-409C-BE32-E72D297353CC}">
              <c16:uniqueId val="{00000000-3158-4CB4-BD9B-8DEB26E6E77B}"/>
            </c:ext>
          </c:extLst>
        </c:ser>
        <c:ser>
          <c:idx val="1"/>
          <c:order val="1"/>
          <c:tx>
            <c:strRef>
              <c:f>'Rezultati profila'!$G$5</c:f>
              <c:strCache>
                <c:ptCount val="1"/>
                <c:pt idx="0">
                  <c:v>Average</c:v>
                </c:pt>
              </c:strCache>
            </c:strRef>
          </c:tx>
          <c:spPr>
            <a:solidFill>
              <a:srgbClr val="9FFFFF">
                <a:alpha val="40000"/>
              </a:srgbClr>
            </a:solidFill>
            <a:ln w="50800">
              <a:solidFill>
                <a:srgbClr val="009999"/>
              </a:solidFill>
            </a:ln>
            <a:effectLst/>
          </c:spPr>
          <c:cat>
            <c:strRef>
              <c:f>'Rezultati profila'!$A$6:$A$35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'Rezultati profila'!$G$6:$G$35</c:f>
              <c:numCache>
                <c:formatCode>General</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3158-4CB4-BD9B-8DEB26E6E77B}"/>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312"/>
        <c:crosses val="autoZero"/>
        <c:crossBetween val="between"/>
        <c:minorUnit val="1"/>
      </c:valAx>
      <c:spPr>
        <a:noFill/>
        <a:ln>
          <a:noFill/>
        </a:ln>
        <a:effectLst/>
      </c:spPr>
    </c:plotArea>
    <c:legend>
      <c:legendPos val="l"/>
      <c:layout>
        <c:manualLayout>
          <c:xMode val="edge"/>
          <c:yMode val="edge"/>
          <c:x val="1.5134962495426738E-2"/>
          <c:y val="0.20957924917437326"/>
          <c:w val="0.21950668817000285"/>
          <c:h val="0.13944476452638541"/>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sr-Latn-R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lang="en-GB" sz="1100" b="1" i="0" u="none" strike="noStrike" kern="1200" spc="70" baseline="0">
                <a:solidFill>
                  <a:srgbClr val="1F4E78"/>
                </a:solidFill>
                <a:latin typeface="EC Square Sans Pro" panose="020B0506040000020004" pitchFamily="34" charset="0"/>
                <a:ea typeface="+mn-ea"/>
                <a:cs typeface="+mn-cs"/>
              </a:defRPr>
            </a:pPr>
            <a:r>
              <a:rPr lang="en-GB" sz="1100" b="1" i="0" baseline="0">
                <a:effectLst/>
              </a:rPr>
              <a:t>Poslovi samostalne provedbe svih faza životnog ciklusa nabave</a:t>
            </a:r>
            <a:endParaRPr lang="hr-HR" sz="1100">
              <a:effectLst/>
            </a:endParaRPr>
          </a:p>
          <a:p>
            <a:pPr marL="0" marR="0" lvl="0" indent="0" algn="l" defTabSz="914400" rtl="0" eaLnBrk="1" fontAlgn="auto" latinLnBrk="0" hangingPunct="1">
              <a:lnSpc>
                <a:spcPct val="100000"/>
              </a:lnSpc>
              <a:spcBef>
                <a:spcPts val="0"/>
              </a:spcBef>
              <a:spcAft>
                <a:spcPts val="0"/>
              </a:spcAft>
              <a:buClrTx/>
              <a:buSzTx/>
              <a:buFontTx/>
              <a:buNone/>
              <a:tabLst/>
              <a:defRPr lang="en-GB" sz="1100" b="1">
                <a:solidFill>
                  <a:srgbClr val="1F4E78"/>
                </a:solidFill>
              </a:defRPr>
            </a:pPr>
            <a:r>
              <a:rPr lang="hr-HR" sz="1100" b="1" i="0" baseline="0">
                <a:effectLst/>
              </a:rPr>
              <a:t>Maksimalni rezultati</a:t>
            </a:r>
            <a:endParaRPr lang="hr-HR" sz="1100">
              <a:effectLst/>
            </a:endParaRPr>
          </a:p>
        </c:rich>
      </c:tx>
      <c:layout>
        <c:manualLayout>
          <c:xMode val="edge"/>
          <c:yMode val="edge"/>
          <c:x val="1.0665845379338956E-2"/>
          <c:y val="1.0578396559881541E-2"/>
        </c:manualLayout>
      </c:layout>
      <c:overlay val="0"/>
      <c:spPr>
        <a:noFill/>
        <a:ln>
          <a:noFill/>
        </a:ln>
        <a:effectLst/>
      </c:spPr>
      <c:txPr>
        <a:bodyPr rot="0" spcFirstLastPara="1" vertOverflow="ellipsis" vert="horz" wrap="square"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lang="en-GB" sz="1100" b="1" i="0" u="none" strike="noStrike" kern="1200" spc="70" baseline="0">
              <a:solidFill>
                <a:srgbClr val="1F4E78"/>
              </a:solidFill>
              <a:latin typeface="EC Square Sans Pro" panose="020B0506040000020004" pitchFamily="34" charset="0"/>
              <a:ea typeface="+mn-ea"/>
              <a:cs typeface="+mn-cs"/>
            </a:defRPr>
          </a:pPr>
          <a:endParaRPr lang="sr-Latn-RS"/>
        </a:p>
      </c:txPr>
    </c:title>
    <c:autoTitleDeleted val="0"/>
    <c:plotArea>
      <c:layout>
        <c:manualLayout>
          <c:layoutTarget val="inner"/>
          <c:xMode val="edge"/>
          <c:yMode val="edge"/>
          <c:x val="0.27424123567549719"/>
          <c:y val="0.18509403348961118"/>
          <c:w val="0.63105381121692083"/>
          <c:h val="0.77399804273056461"/>
        </c:manualLayout>
      </c:layout>
      <c:radarChart>
        <c:radarStyle val="filled"/>
        <c:varyColors val="0"/>
        <c:ser>
          <c:idx val="0"/>
          <c:order val="0"/>
          <c:tx>
            <c:strRef>
              <c:f>'Rezultati profila'!$F$5</c:f>
              <c:strCache>
                <c:ptCount val="1"/>
                <c:pt idx="0">
                  <c:v>Target</c:v>
                </c:pt>
              </c:strCache>
            </c:strRef>
          </c:tx>
          <c:spPr>
            <a:solidFill>
              <a:srgbClr val="1F4E78">
                <a:alpha val="20000"/>
              </a:srgbClr>
            </a:solidFill>
            <a:ln w="50800">
              <a:solidFill>
                <a:srgbClr val="1F4E78"/>
              </a:solidFill>
            </a:ln>
            <a:effectLst/>
          </c:spPr>
          <c:cat>
            <c:strRef>
              <c:f>'Rezultati profila'!$A$6:$A$35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'Rezultati profila'!$F$6:$F$35</c:f>
              <c:numCache>
                <c:formatCode>General</c:formatCode>
                <c:ptCount val="30"/>
                <c:pt idx="0">
                  <c:v>3</c:v>
                </c:pt>
                <c:pt idx="1">
                  <c:v>3</c:v>
                </c:pt>
                <c:pt idx="2">
                  <c:v>3</c:v>
                </c:pt>
                <c:pt idx="3">
                  <c:v>2</c:v>
                </c:pt>
                <c:pt idx="4">
                  <c:v>2</c:v>
                </c:pt>
                <c:pt idx="5">
                  <c:v>3</c:v>
                </c:pt>
                <c:pt idx="6">
                  <c:v>2</c:v>
                </c:pt>
                <c:pt idx="7">
                  <c:v>3</c:v>
                </c:pt>
                <c:pt idx="8">
                  <c:v>3</c:v>
                </c:pt>
                <c:pt idx="9">
                  <c:v>2</c:v>
                </c:pt>
                <c:pt idx="10">
                  <c:v>3</c:v>
                </c:pt>
                <c:pt idx="11">
                  <c:v>3</c:v>
                </c:pt>
                <c:pt idx="12">
                  <c:v>3</c:v>
                </c:pt>
                <c:pt idx="13">
                  <c:v>2</c:v>
                </c:pt>
                <c:pt idx="14">
                  <c:v>3</c:v>
                </c:pt>
                <c:pt idx="15">
                  <c:v>2</c:v>
                </c:pt>
                <c:pt idx="16">
                  <c:v>2</c:v>
                </c:pt>
                <c:pt idx="17">
                  <c:v>2</c:v>
                </c:pt>
                <c:pt idx="18">
                  <c:v>2</c:v>
                </c:pt>
                <c:pt idx="19">
                  <c:v>3</c:v>
                </c:pt>
                <c:pt idx="20">
                  <c:v>2</c:v>
                </c:pt>
                <c:pt idx="21">
                  <c:v>3</c:v>
                </c:pt>
                <c:pt idx="22">
                  <c:v>2</c:v>
                </c:pt>
                <c:pt idx="23">
                  <c:v>2</c:v>
                </c:pt>
                <c:pt idx="24">
                  <c:v>2</c:v>
                </c:pt>
                <c:pt idx="25">
                  <c:v>2</c:v>
                </c:pt>
                <c:pt idx="26">
                  <c:v>2</c:v>
                </c:pt>
                <c:pt idx="27">
                  <c:v>3</c:v>
                </c:pt>
                <c:pt idx="28">
                  <c:v>3</c:v>
                </c:pt>
                <c:pt idx="29">
                  <c:v>2</c:v>
                </c:pt>
              </c:numCache>
            </c:numRef>
          </c:val>
          <c:extLst>
            <c:ext xmlns:c16="http://schemas.microsoft.com/office/drawing/2014/chart" uri="{C3380CC4-5D6E-409C-BE32-E72D297353CC}">
              <c16:uniqueId val="{00000000-7BEF-4D13-9D25-FC933C7CC225}"/>
            </c:ext>
          </c:extLst>
        </c:ser>
        <c:ser>
          <c:idx val="2"/>
          <c:order val="1"/>
          <c:tx>
            <c:strRef>
              <c:f>'Rezultati profila'!$H$5</c:f>
              <c:strCache>
                <c:ptCount val="1"/>
                <c:pt idx="0">
                  <c:v>Max</c:v>
                </c:pt>
              </c:strCache>
            </c:strRef>
          </c:tx>
          <c:spPr>
            <a:solidFill>
              <a:srgbClr val="9FFFFF">
                <a:alpha val="40000"/>
              </a:srgbClr>
            </a:solidFill>
            <a:ln w="50800">
              <a:solidFill>
                <a:srgbClr val="009999"/>
              </a:solidFill>
            </a:ln>
            <a:effectLst/>
          </c:spPr>
          <c:cat>
            <c:strRef>
              <c:f>'Rezultati profila'!$A$6:$A$35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'Rezultati profila'!$H$6:$H$35</c:f>
              <c:numCache>
                <c:formatCode>General</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7BEF-4D13-9D25-FC933C7CC225}"/>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312"/>
        <c:crosses val="autoZero"/>
        <c:crossBetween val="between"/>
        <c:minorUnit val="1"/>
      </c:valAx>
      <c:spPr>
        <a:noFill/>
        <a:ln>
          <a:noFill/>
        </a:ln>
        <a:effectLst/>
      </c:spPr>
    </c:plotArea>
    <c:legend>
      <c:legendPos val="l"/>
      <c:layout>
        <c:manualLayout>
          <c:xMode val="edge"/>
          <c:yMode val="edge"/>
          <c:x val="1.9605263541568219E-2"/>
          <c:y val="0.20757784287204581"/>
          <c:w val="0.173875767815898"/>
          <c:h val="0.1483352468427095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sr-Latn-R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spcBef>
                <a:spcPts val="0"/>
              </a:spcBef>
              <a:spcAft>
                <a:spcPts val="0"/>
              </a:spcAft>
              <a:defRPr lang="en-US" sz="1200" b="1" i="0" u="none" strike="noStrike" kern="1200" spc="70" baseline="0">
                <a:solidFill>
                  <a:srgbClr val="1F4E78"/>
                </a:solidFill>
                <a:latin typeface="EC Square Sans Pro" panose="020B0506040000020004" pitchFamily="34" charset="0"/>
                <a:ea typeface="+mn-ea"/>
                <a:cs typeface="+mn-cs"/>
              </a:defRPr>
            </a:pPr>
            <a:r>
              <a:rPr lang="en-US" sz="1200" b="1" i="0" u="none" strike="noStrike" kern="1200" spc="70" baseline="0">
                <a:solidFill>
                  <a:srgbClr val="1F4E78"/>
                </a:solidFill>
                <a:latin typeface="EC Square Sans Pro" panose="020B0506040000020004" pitchFamily="34" charset="0"/>
                <a:ea typeface="+mn-ea"/>
                <a:cs typeface="+mn-cs"/>
              </a:rPr>
              <a:t>Poslovi potpore u javnoj nabavi i/ili poslovi provedbe postupaka jednostavnih nabava</a:t>
            </a:r>
          </a:p>
        </c:rich>
      </c:tx>
      <c:overlay val="1"/>
      <c:spPr>
        <a:noFill/>
        <a:ln>
          <a:noFill/>
        </a:ln>
        <a:effectLst/>
      </c:spPr>
      <c:txPr>
        <a:bodyPr rot="0" spcFirstLastPara="1" vertOverflow="ellipsis" vert="horz" wrap="square" anchor="ctr" anchorCtr="1"/>
        <a:lstStyle/>
        <a:p>
          <a:pPr algn="l" rtl="0">
            <a:spcBef>
              <a:spcPts val="0"/>
            </a:spcBef>
            <a:spcAft>
              <a:spcPts val="0"/>
            </a:spcAft>
            <a:defRPr lang="en-US" sz="1200" b="1" i="0" u="none" strike="noStrike" kern="1200" spc="70" baseline="0">
              <a:solidFill>
                <a:srgbClr val="1F4E78"/>
              </a:solidFill>
              <a:latin typeface="EC Square Sans Pro" panose="020B0506040000020004" pitchFamily="34" charset="0"/>
              <a:ea typeface="+mn-ea"/>
              <a:cs typeface="+mn-cs"/>
            </a:defRPr>
          </a:pPr>
          <a:endParaRPr lang="sr-Latn-RS"/>
        </a:p>
      </c:txPr>
    </c:title>
    <c:autoTitleDeleted val="0"/>
    <c:plotArea>
      <c:layout>
        <c:manualLayout>
          <c:layoutTarget val="inner"/>
          <c:xMode val="edge"/>
          <c:yMode val="edge"/>
          <c:x val="0.27424123567549719"/>
          <c:y val="0.15574392007896334"/>
          <c:w val="0.61876793032176036"/>
          <c:h val="0.79065594283749352"/>
        </c:manualLayout>
      </c:layout>
      <c:radarChart>
        <c:radarStyle val="filled"/>
        <c:varyColors val="0"/>
        <c:ser>
          <c:idx val="1"/>
          <c:order val="0"/>
          <c:tx>
            <c:v>Target</c:v>
          </c:tx>
          <c:spPr>
            <a:solidFill>
              <a:schemeClr val="accent1">
                <a:alpha val="20000"/>
              </a:schemeClr>
            </a:solidFill>
            <a:ln w="50800">
              <a:solidFill>
                <a:srgbClr val="1F4E78"/>
              </a:solidFill>
            </a:ln>
            <a:effectLst/>
          </c:spPr>
          <c:cat>
            <c:strRef>
              <c:f>'Individualni rezultati'!$A$6:$A$35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'Profili poslova'!$D$5:$D$34</c:f>
              <c:numCache>
                <c:formatCode>General</c:formatCode>
                <c:ptCount val="30"/>
                <c:pt idx="0">
                  <c:v>2</c:v>
                </c:pt>
                <c:pt idx="1">
                  <c:v>1</c:v>
                </c:pt>
                <c:pt idx="2">
                  <c:v>1</c:v>
                </c:pt>
                <c:pt idx="3">
                  <c:v>1</c:v>
                </c:pt>
                <c:pt idx="4">
                  <c:v>1</c:v>
                </c:pt>
                <c:pt idx="5">
                  <c:v>1</c:v>
                </c:pt>
                <c:pt idx="6">
                  <c:v>0</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2</c:v>
                </c:pt>
                <c:pt idx="22">
                  <c:v>2</c:v>
                </c:pt>
                <c:pt idx="23">
                  <c:v>1</c:v>
                </c:pt>
                <c:pt idx="24">
                  <c:v>1</c:v>
                </c:pt>
                <c:pt idx="25">
                  <c:v>1</c:v>
                </c:pt>
                <c:pt idx="26">
                  <c:v>1</c:v>
                </c:pt>
                <c:pt idx="27">
                  <c:v>2</c:v>
                </c:pt>
                <c:pt idx="28">
                  <c:v>1</c:v>
                </c:pt>
                <c:pt idx="29">
                  <c:v>1</c:v>
                </c:pt>
              </c:numCache>
            </c:numRef>
          </c:val>
          <c:extLst>
            <c:ext xmlns:c16="http://schemas.microsoft.com/office/drawing/2014/chart" uri="{C3380CC4-5D6E-409C-BE32-E72D297353CC}">
              <c16:uniqueId val="{00000000-4C68-466C-A790-C3855AE5F21D}"/>
            </c:ext>
          </c:extLst>
        </c:ser>
        <c:ser>
          <c:idx val="0"/>
          <c:order val="1"/>
          <c:tx>
            <c:strRef>
              <c:f>'Individualni rezultati'!$E$5</c:f>
              <c:strCache>
                <c:ptCount val="1"/>
                <c:pt idx="0">
                  <c:v>Individual 4</c:v>
                </c:pt>
              </c:strCache>
            </c:strRef>
          </c:tx>
          <c:spPr>
            <a:solidFill>
              <a:schemeClr val="accent1">
                <a:alpha val="10196"/>
              </a:schemeClr>
            </a:solidFill>
            <a:ln w="50800">
              <a:solidFill>
                <a:schemeClr val="accent1">
                  <a:alpha val="30000"/>
                </a:schemeClr>
              </a:solidFill>
            </a:ln>
            <a:effectLst/>
          </c:spPr>
          <c:cat>
            <c:strRef>
              <c:f>'Individualni rezultati'!$A$6:$A$35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'Individualni rezultati'!$E$6:$E$35</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4C68-466C-A790-C3855AE5F21D}"/>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312"/>
        <c:crosses val="autoZero"/>
        <c:crossBetween val="between"/>
        <c:minorUnit val="1"/>
      </c:valAx>
      <c:spPr>
        <a:noFill/>
        <a:ln>
          <a:noFill/>
        </a:ln>
        <a:effectLst/>
      </c:spPr>
    </c:plotArea>
    <c:legend>
      <c:legendPos val="l"/>
      <c:layout>
        <c:manualLayout>
          <c:xMode val="edge"/>
          <c:yMode val="edge"/>
          <c:x val="1.5134962495426738E-2"/>
          <c:y val="0.20957924917437326"/>
          <c:w val="0.2794910376784856"/>
          <c:h val="0.1433290617211886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sr-Latn-R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l" rtl="0">
              <a:defRPr lang="en-GB" sz="1100" b="1" i="0" u="none" strike="noStrike" kern="1200" spc="70" baseline="0">
                <a:solidFill>
                  <a:srgbClr val="1F4E78"/>
                </a:solidFill>
                <a:latin typeface="EC Square Sans Pro" panose="020B0506040000020004" pitchFamily="34" charset="0"/>
                <a:ea typeface="+mn-ea"/>
                <a:cs typeface="+mn-cs"/>
              </a:defRPr>
            </a:pPr>
            <a:r>
              <a:rPr lang="en-GB" sz="1100" b="1" i="0" u="none" strike="noStrike" kern="1200" spc="70" baseline="0">
                <a:solidFill>
                  <a:srgbClr val="1F4E78"/>
                </a:solidFill>
                <a:latin typeface="EC Square Sans Pro" panose="020B0506040000020004" pitchFamily="34" charset="0"/>
                <a:ea typeface="+mn-ea"/>
                <a:cs typeface="+mn-cs"/>
              </a:rPr>
              <a:t>Poslovi provedbe postupaka javne nabave</a:t>
            </a:r>
            <a:endParaRPr lang="hr-HR" sz="1100" b="1" i="0" u="none" strike="noStrike" kern="1200" spc="70" baseline="0">
              <a:solidFill>
                <a:srgbClr val="1F4E78"/>
              </a:solidFill>
              <a:latin typeface="EC Square Sans Pro" panose="020B0506040000020004" pitchFamily="34" charset="0"/>
              <a:ea typeface="+mn-ea"/>
              <a:cs typeface="+mn-cs"/>
            </a:endParaRPr>
          </a:p>
          <a:p>
            <a:pPr algn="l" rtl="0">
              <a:defRPr lang="en-GB" sz="1100" b="1">
                <a:solidFill>
                  <a:srgbClr val="1F4E78"/>
                </a:solidFill>
              </a:defRPr>
            </a:pPr>
            <a:r>
              <a:rPr lang="hr-HR" sz="1100" b="1" i="0" u="none" strike="noStrike" kern="1200" spc="70" baseline="0">
                <a:solidFill>
                  <a:srgbClr val="1F4E78"/>
                </a:solidFill>
                <a:latin typeface="EC Square Sans Pro" panose="020B0506040000020004" pitchFamily="34" charset="0"/>
                <a:ea typeface="+mn-ea"/>
                <a:cs typeface="+mn-cs"/>
              </a:rPr>
              <a:t>Prosječni rezultati</a:t>
            </a:r>
            <a:endParaRPr lang="en-GB" sz="1100" b="1" i="0" u="none" strike="noStrike" kern="1200" spc="70" baseline="0">
              <a:solidFill>
                <a:srgbClr val="1F4E78"/>
              </a:solidFill>
              <a:latin typeface="EC Square Sans Pro" panose="020B0506040000020004" pitchFamily="34" charset="0"/>
              <a:ea typeface="+mn-ea"/>
              <a:cs typeface="+mn-cs"/>
            </a:endParaRPr>
          </a:p>
        </c:rich>
      </c:tx>
      <c:layout>
        <c:manualLayout>
          <c:xMode val="edge"/>
          <c:yMode val="edge"/>
          <c:x val="1.4725768368369262E-2"/>
          <c:y val="2.3753760024380196E-3"/>
        </c:manualLayout>
      </c:layout>
      <c:overlay val="0"/>
      <c:spPr>
        <a:noFill/>
        <a:ln>
          <a:noFill/>
        </a:ln>
        <a:effectLst/>
      </c:spPr>
      <c:txPr>
        <a:bodyPr rot="0" spcFirstLastPara="1" vertOverflow="ellipsis" vert="horz" wrap="square" anchor="ctr" anchorCtr="1"/>
        <a:lstStyle/>
        <a:p>
          <a:pPr algn="l" rtl="0">
            <a:defRPr lang="en-GB" sz="1100" b="1" i="0" u="none" strike="noStrike" kern="1200" spc="70" baseline="0">
              <a:solidFill>
                <a:srgbClr val="1F4E78"/>
              </a:solidFill>
              <a:latin typeface="EC Square Sans Pro" panose="020B0506040000020004" pitchFamily="34" charset="0"/>
              <a:ea typeface="+mn-ea"/>
              <a:cs typeface="+mn-cs"/>
            </a:defRPr>
          </a:pPr>
          <a:endParaRPr lang="sr-Latn-RS"/>
        </a:p>
      </c:txPr>
    </c:title>
    <c:autoTitleDeleted val="0"/>
    <c:plotArea>
      <c:layout>
        <c:manualLayout>
          <c:layoutTarget val="inner"/>
          <c:xMode val="edge"/>
          <c:yMode val="edge"/>
          <c:x val="0.27424123567549719"/>
          <c:y val="0.15574392007896334"/>
          <c:w val="0.61876793032176036"/>
          <c:h val="0.79065594283749352"/>
        </c:manualLayout>
      </c:layout>
      <c:radarChart>
        <c:radarStyle val="filled"/>
        <c:varyColors val="0"/>
        <c:ser>
          <c:idx val="0"/>
          <c:order val="0"/>
          <c:tx>
            <c:strRef>
              <c:f>'Rezultati profila'!$J$5</c:f>
              <c:strCache>
                <c:ptCount val="1"/>
                <c:pt idx="0">
                  <c:v>Target</c:v>
                </c:pt>
              </c:strCache>
            </c:strRef>
          </c:tx>
          <c:spPr>
            <a:solidFill>
              <a:srgbClr val="5B9BD5">
                <a:alpha val="20000"/>
              </a:srgbClr>
            </a:solidFill>
            <a:ln w="50800">
              <a:solidFill>
                <a:srgbClr val="44546A"/>
              </a:solidFill>
            </a:ln>
            <a:effectLst/>
          </c:spPr>
          <c:cat>
            <c:strRef>
              <c:f>'Rezultati profila'!$A$6:$A$35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'Rezultati profila'!$J$6:$J$35</c:f>
              <c:numCache>
                <c:formatCode>General</c:formatCode>
                <c:ptCount val="30"/>
                <c:pt idx="0">
                  <c:v>2</c:v>
                </c:pt>
                <c:pt idx="1">
                  <c:v>3</c:v>
                </c:pt>
                <c:pt idx="2">
                  <c:v>3</c:v>
                </c:pt>
                <c:pt idx="3">
                  <c:v>2</c:v>
                </c:pt>
                <c:pt idx="4">
                  <c:v>3</c:v>
                </c:pt>
                <c:pt idx="5">
                  <c:v>2</c:v>
                </c:pt>
                <c:pt idx="6">
                  <c:v>2</c:v>
                </c:pt>
                <c:pt idx="7">
                  <c:v>2</c:v>
                </c:pt>
                <c:pt idx="8">
                  <c:v>3</c:v>
                </c:pt>
                <c:pt idx="9">
                  <c:v>2</c:v>
                </c:pt>
                <c:pt idx="10">
                  <c:v>2</c:v>
                </c:pt>
                <c:pt idx="11">
                  <c:v>2</c:v>
                </c:pt>
                <c:pt idx="12">
                  <c:v>2</c:v>
                </c:pt>
                <c:pt idx="13">
                  <c:v>2</c:v>
                </c:pt>
                <c:pt idx="14">
                  <c:v>3</c:v>
                </c:pt>
                <c:pt idx="15">
                  <c:v>2</c:v>
                </c:pt>
                <c:pt idx="16">
                  <c:v>1</c:v>
                </c:pt>
                <c:pt idx="17">
                  <c:v>2</c:v>
                </c:pt>
                <c:pt idx="18">
                  <c:v>2</c:v>
                </c:pt>
                <c:pt idx="19">
                  <c:v>2</c:v>
                </c:pt>
                <c:pt idx="20">
                  <c:v>2</c:v>
                </c:pt>
                <c:pt idx="21">
                  <c:v>3</c:v>
                </c:pt>
                <c:pt idx="22">
                  <c:v>2</c:v>
                </c:pt>
                <c:pt idx="23">
                  <c:v>2</c:v>
                </c:pt>
                <c:pt idx="24">
                  <c:v>2</c:v>
                </c:pt>
                <c:pt idx="25">
                  <c:v>2</c:v>
                </c:pt>
                <c:pt idx="26">
                  <c:v>2</c:v>
                </c:pt>
                <c:pt idx="27">
                  <c:v>2</c:v>
                </c:pt>
                <c:pt idx="28">
                  <c:v>2</c:v>
                </c:pt>
                <c:pt idx="29">
                  <c:v>1</c:v>
                </c:pt>
              </c:numCache>
            </c:numRef>
          </c:val>
          <c:extLst>
            <c:ext xmlns:c16="http://schemas.microsoft.com/office/drawing/2014/chart" uri="{C3380CC4-5D6E-409C-BE32-E72D297353CC}">
              <c16:uniqueId val="{00000000-6B7F-4798-B583-FCF54913D874}"/>
            </c:ext>
          </c:extLst>
        </c:ser>
        <c:ser>
          <c:idx val="1"/>
          <c:order val="1"/>
          <c:tx>
            <c:strRef>
              <c:f>'Rezultati profila'!$K$5</c:f>
              <c:strCache>
                <c:ptCount val="1"/>
                <c:pt idx="0">
                  <c:v>Average</c:v>
                </c:pt>
              </c:strCache>
            </c:strRef>
          </c:tx>
          <c:spPr>
            <a:solidFill>
              <a:srgbClr val="9FFFFF">
                <a:alpha val="40000"/>
              </a:srgbClr>
            </a:solidFill>
            <a:ln w="50800">
              <a:solidFill>
                <a:srgbClr val="009999"/>
              </a:solidFill>
            </a:ln>
            <a:effectLst/>
          </c:spPr>
          <c:cat>
            <c:strRef>
              <c:f>'Rezultati profila'!$A$6:$A$35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'Rezultati profila'!$K$6:$K$35</c:f>
              <c:numCache>
                <c:formatCode>General</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6B7F-4798-B583-FCF54913D874}"/>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312"/>
        <c:crosses val="autoZero"/>
        <c:crossBetween val="between"/>
        <c:minorUnit val="1"/>
      </c:valAx>
      <c:spPr>
        <a:noFill/>
        <a:ln>
          <a:noFill/>
        </a:ln>
        <a:effectLst/>
      </c:spPr>
    </c:plotArea>
    <c:legend>
      <c:legendPos val="l"/>
      <c:layout>
        <c:manualLayout>
          <c:xMode val="edge"/>
          <c:yMode val="edge"/>
          <c:x val="1.5134962495426738E-2"/>
          <c:y val="0.20957924917437326"/>
          <c:w val="0.21950668817000285"/>
          <c:h val="0.13944476452638541"/>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sr-Latn-R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lang="en-GB" sz="1100" b="1" i="0" u="none" strike="noStrike" kern="1200" spc="70" baseline="0">
                <a:solidFill>
                  <a:srgbClr val="1F4E78"/>
                </a:solidFill>
                <a:latin typeface="EC Square Sans Pro" panose="020B0506040000020004" pitchFamily="34" charset="0"/>
                <a:ea typeface="+mn-ea"/>
                <a:cs typeface="+mn-cs"/>
              </a:defRPr>
            </a:pPr>
            <a:r>
              <a:rPr lang="en-GB" sz="1100" b="1" i="0" baseline="0">
                <a:effectLst/>
              </a:rPr>
              <a:t>Poslovi provedbe postupaka javne nabave</a:t>
            </a:r>
            <a:endParaRPr lang="hr-HR" sz="1100">
              <a:effectLst/>
            </a:endParaRPr>
          </a:p>
          <a:p>
            <a:pPr marL="0" marR="0" lvl="0" indent="0" algn="l" defTabSz="914400" rtl="0" eaLnBrk="1" fontAlgn="auto" latinLnBrk="0" hangingPunct="1">
              <a:lnSpc>
                <a:spcPct val="100000"/>
              </a:lnSpc>
              <a:spcBef>
                <a:spcPts val="0"/>
              </a:spcBef>
              <a:spcAft>
                <a:spcPts val="0"/>
              </a:spcAft>
              <a:buClrTx/>
              <a:buSzTx/>
              <a:buFontTx/>
              <a:buNone/>
              <a:tabLst/>
              <a:defRPr lang="en-GB" sz="1100" b="1">
                <a:solidFill>
                  <a:srgbClr val="1F4E78"/>
                </a:solidFill>
              </a:defRPr>
            </a:pPr>
            <a:r>
              <a:rPr lang="hr-HR" sz="1100" b="1" i="0" baseline="0">
                <a:effectLst/>
              </a:rPr>
              <a:t>Maksimalni rezultati</a:t>
            </a:r>
            <a:endParaRPr lang="hr-HR" sz="1100">
              <a:effectLst/>
            </a:endParaRPr>
          </a:p>
        </c:rich>
      </c:tx>
      <c:layout>
        <c:manualLayout>
          <c:xMode val="edge"/>
          <c:yMode val="edge"/>
          <c:x val="1.0665845379338956E-2"/>
          <c:y val="1.0578396559881541E-2"/>
        </c:manualLayout>
      </c:layout>
      <c:overlay val="0"/>
      <c:spPr>
        <a:noFill/>
        <a:ln>
          <a:noFill/>
        </a:ln>
        <a:effectLst/>
      </c:spPr>
      <c:txPr>
        <a:bodyPr rot="0" spcFirstLastPara="1" vertOverflow="ellipsis" vert="horz" wrap="square"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lang="en-GB" sz="1100" b="1" i="0" u="none" strike="noStrike" kern="1200" spc="70" baseline="0">
              <a:solidFill>
                <a:srgbClr val="1F4E78"/>
              </a:solidFill>
              <a:latin typeface="EC Square Sans Pro" panose="020B0506040000020004" pitchFamily="34" charset="0"/>
              <a:ea typeface="+mn-ea"/>
              <a:cs typeface="+mn-cs"/>
            </a:defRPr>
          </a:pPr>
          <a:endParaRPr lang="sr-Latn-RS"/>
        </a:p>
      </c:txPr>
    </c:title>
    <c:autoTitleDeleted val="0"/>
    <c:plotArea>
      <c:layout>
        <c:manualLayout>
          <c:layoutTarget val="inner"/>
          <c:xMode val="edge"/>
          <c:yMode val="edge"/>
          <c:x val="0.27424123567549719"/>
          <c:y val="0.18509403348961118"/>
          <c:w val="0.63105381121692083"/>
          <c:h val="0.77399804273056461"/>
        </c:manualLayout>
      </c:layout>
      <c:radarChart>
        <c:radarStyle val="filled"/>
        <c:varyColors val="0"/>
        <c:ser>
          <c:idx val="0"/>
          <c:order val="0"/>
          <c:tx>
            <c:strRef>
              <c:f>'Rezultati profila'!$J$5</c:f>
              <c:strCache>
                <c:ptCount val="1"/>
                <c:pt idx="0">
                  <c:v>Target</c:v>
                </c:pt>
              </c:strCache>
            </c:strRef>
          </c:tx>
          <c:spPr>
            <a:solidFill>
              <a:srgbClr val="5B9BD5">
                <a:alpha val="20000"/>
              </a:srgbClr>
            </a:solidFill>
            <a:ln w="50800">
              <a:solidFill>
                <a:srgbClr val="1F4E78"/>
              </a:solidFill>
            </a:ln>
            <a:effectLst/>
          </c:spPr>
          <c:cat>
            <c:strRef>
              <c:f>'Rezultati profila'!$A$6:$A$35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'Rezultati profila'!$J$6:$J$35</c:f>
              <c:numCache>
                <c:formatCode>General</c:formatCode>
                <c:ptCount val="30"/>
                <c:pt idx="0">
                  <c:v>2</c:v>
                </c:pt>
                <c:pt idx="1">
                  <c:v>3</c:v>
                </c:pt>
                <c:pt idx="2">
                  <c:v>3</c:v>
                </c:pt>
                <c:pt idx="3">
                  <c:v>2</c:v>
                </c:pt>
                <c:pt idx="4">
                  <c:v>3</c:v>
                </c:pt>
                <c:pt idx="5">
                  <c:v>2</c:v>
                </c:pt>
                <c:pt idx="6">
                  <c:v>2</c:v>
                </c:pt>
                <c:pt idx="7">
                  <c:v>2</c:v>
                </c:pt>
                <c:pt idx="8">
                  <c:v>3</c:v>
                </c:pt>
                <c:pt idx="9">
                  <c:v>2</c:v>
                </c:pt>
                <c:pt idx="10">
                  <c:v>2</c:v>
                </c:pt>
                <c:pt idx="11">
                  <c:v>2</c:v>
                </c:pt>
                <c:pt idx="12">
                  <c:v>2</c:v>
                </c:pt>
                <c:pt idx="13">
                  <c:v>2</c:v>
                </c:pt>
                <c:pt idx="14">
                  <c:v>3</c:v>
                </c:pt>
                <c:pt idx="15">
                  <c:v>2</c:v>
                </c:pt>
                <c:pt idx="16">
                  <c:v>1</c:v>
                </c:pt>
                <c:pt idx="17">
                  <c:v>2</c:v>
                </c:pt>
                <c:pt idx="18">
                  <c:v>2</c:v>
                </c:pt>
                <c:pt idx="19">
                  <c:v>2</c:v>
                </c:pt>
                <c:pt idx="20">
                  <c:v>2</c:v>
                </c:pt>
                <c:pt idx="21">
                  <c:v>3</c:v>
                </c:pt>
                <c:pt idx="22">
                  <c:v>2</c:v>
                </c:pt>
                <c:pt idx="23">
                  <c:v>2</c:v>
                </c:pt>
                <c:pt idx="24">
                  <c:v>2</c:v>
                </c:pt>
                <c:pt idx="25">
                  <c:v>2</c:v>
                </c:pt>
                <c:pt idx="26">
                  <c:v>2</c:v>
                </c:pt>
                <c:pt idx="27">
                  <c:v>2</c:v>
                </c:pt>
                <c:pt idx="28">
                  <c:v>2</c:v>
                </c:pt>
                <c:pt idx="29">
                  <c:v>1</c:v>
                </c:pt>
              </c:numCache>
            </c:numRef>
          </c:val>
          <c:extLst>
            <c:ext xmlns:c16="http://schemas.microsoft.com/office/drawing/2014/chart" uri="{C3380CC4-5D6E-409C-BE32-E72D297353CC}">
              <c16:uniqueId val="{00000000-8B76-43E7-9210-F3094CB2855A}"/>
            </c:ext>
          </c:extLst>
        </c:ser>
        <c:ser>
          <c:idx val="2"/>
          <c:order val="1"/>
          <c:tx>
            <c:strRef>
              <c:f>'Rezultati profila'!$L$5</c:f>
              <c:strCache>
                <c:ptCount val="1"/>
                <c:pt idx="0">
                  <c:v>Max</c:v>
                </c:pt>
              </c:strCache>
            </c:strRef>
          </c:tx>
          <c:spPr>
            <a:solidFill>
              <a:srgbClr val="9FFFFF">
                <a:alpha val="40000"/>
              </a:srgbClr>
            </a:solidFill>
            <a:ln w="50800">
              <a:solidFill>
                <a:srgbClr val="009999"/>
              </a:solidFill>
            </a:ln>
            <a:effectLst/>
          </c:spPr>
          <c:cat>
            <c:strRef>
              <c:f>'Rezultati profila'!$A$6:$A$35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'Rezultati profila'!$L$6:$L$35</c:f>
              <c:numCache>
                <c:formatCode>General</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8B76-43E7-9210-F3094CB2855A}"/>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312"/>
        <c:crosses val="autoZero"/>
        <c:crossBetween val="between"/>
        <c:minorUnit val="1"/>
      </c:valAx>
      <c:spPr>
        <a:noFill/>
        <a:ln>
          <a:noFill/>
        </a:ln>
        <a:effectLst/>
      </c:spPr>
    </c:plotArea>
    <c:legend>
      <c:legendPos val="l"/>
      <c:layout>
        <c:manualLayout>
          <c:xMode val="edge"/>
          <c:yMode val="edge"/>
          <c:x val="1.9605263541568219E-2"/>
          <c:y val="0.20757784287204581"/>
          <c:w val="0.173875767815898"/>
          <c:h val="0.1483352468427095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sr-Latn-R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lang="en-GB" sz="1100" b="1" i="0" u="none" strike="noStrike" kern="1200" spc="70" baseline="0">
                <a:solidFill>
                  <a:srgbClr val="1F4E78"/>
                </a:solidFill>
                <a:latin typeface="EC Square Sans Pro" panose="020B0506040000020004" pitchFamily="34" charset="0"/>
                <a:ea typeface="+mn-ea"/>
                <a:cs typeface="+mn-cs"/>
              </a:defRPr>
            </a:pPr>
            <a:r>
              <a:rPr lang="en-GB" sz="1100" b="1" i="0" u="none" strike="noStrike" kern="1200" spc="70" baseline="0">
                <a:solidFill>
                  <a:srgbClr val="1F4E78"/>
                </a:solidFill>
                <a:latin typeface="EC Square Sans Pro" panose="020B0506040000020004" pitchFamily="34" charset="0"/>
                <a:ea typeface="+mn-ea"/>
                <a:cs typeface="+mn-cs"/>
              </a:rPr>
              <a:t>Poslovi specifični za određenu kategoriju nabave</a:t>
            </a:r>
            <a:endParaRPr lang="hr-HR" sz="1100" b="1" i="0" u="none" strike="noStrike" kern="1200" spc="70" baseline="0">
              <a:solidFill>
                <a:srgbClr val="1F4E78"/>
              </a:solidFill>
              <a:latin typeface="EC Square Sans Pro" panose="020B0506040000020004" pitchFamily="34" charset="0"/>
              <a:ea typeface="+mn-ea"/>
              <a:cs typeface="+mn-cs"/>
            </a:endParaRPr>
          </a:p>
          <a:p>
            <a:pPr algn="l" rtl="0">
              <a:defRPr lang="en-GB" sz="1100" b="1">
                <a:solidFill>
                  <a:srgbClr val="1F4E78"/>
                </a:solidFill>
              </a:defRPr>
            </a:pPr>
            <a:r>
              <a:rPr lang="hr-HR" sz="1100" b="1" i="0" u="none" strike="noStrike" kern="1200" spc="70" baseline="0">
                <a:solidFill>
                  <a:srgbClr val="1F4E78"/>
                </a:solidFill>
                <a:latin typeface="EC Square Sans Pro" panose="020B0506040000020004" pitchFamily="34" charset="0"/>
                <a:ea typeface="+mn-ea"/>
                <a:cs typeface="+mn-cs"/>
              </a:rPr>
              <a:t>Prosječni rezultati</a:t>
            </a:r>
            <a:endParaRPr lang="en-GB" sz="1100" b="1" i="0" u="none" strike="noStrike" kern="1200" spc="70" baseline="0">
              <a:solidFill>
                <a:srgbClr val="1F4E78"/>
              </a:solidFill>
              <a:latin typeface="EC Square Sans Pro" panose="020B0506040000020004" pitchFamily="34" charset="0"/>
              <a:ea typeface="+mn-ea"/>
              <a:cs typeface="+mn-cs"/>
            </a:endParaRPr>
          </a:p>
        </c:rich>
      </c:tx>
      <c:layout>
        <c:manualLayout>
          <c:xMode val="edge"/>
          <c:yMode val="edge"/>
          <c:x val="1.0665855471566418E-2"/>
          <c:y val="2.3753493821760748E-3"/>
        </c:manualLayout>
      </c:layout>
      <c:overlay val="0"/>
      <c:spPr>
        <a:noFill/>
        <a:ln>
          <a:noFill/>
        </a:ln>
        <a:effectLst/>
      </c:spPr>
      <c:txPr>
        <a:bodyPr rot="0" spcFirstLastPara="1" vertOverflow="ellipsis" vert="horz" wrap="square" anchor="ctr" anchorCtr="1"/>
        <a:lstStyle/>
        <a:p>
          <a:pPr algn="l" rtl="0">
            <a:defRPr lang="en-GB" sz="1100" b="1" i="0" u="none" strike="noStrike" kern="1200" spc="70" baseline="0">
              <a:solidFill>
                <a:srgbClr val="1F4E78"/>
              </a:solidFill>
              <a:latin typeface="EC Square Sans Pro" panose="020B0506040000020004" pitchFamily="34" charset="0"/>
              <a:ea typeface="+mn-ea"/>
              <a:cs typeface="+mn-cs"/>
            </a:defRPr>
          </a:pPr>
          <a:endParaRPr lang="sr-Latn-RS"/>
        </a:p>
      </c:txPr>
    </c:title>
    <c:autoTitleDeleted val="0"/>
    <c:plotArea>
      <c:layout>
        <c:manualLayout>
          <c:layoutTarget val="inner"/>
          <c:xMode val="edge"/>
          <c:yMode val="edge"/>
          <c:x val="0.27424123567549719"/>
          <c:y val="0.15574392007896334"/>
          <c:w val="0.61876793032176036"/>
          <c:h val="0.79065594283749352"/>
        </c:manualLayout>
      </c:layout>
      <c:radarChart>
        <c:radarStyle val="filled"/>
        <c:varyColors val="0"/>
        <c:ser>
          <c:idx val="0"/>
          <c:order val="0"/>
          <c:tx>
            <c:strRef>
              <c:f>'Rezultati profila'!$N$5</c:f>
              <c:strCache>
                <c:ptCount val="1"/>
                <c:pt idx="0">
                  <c:v>Target</c:v>
                </c:pt>
              </c:strCache>
            </c:strRef>
          </c:tx>
          <c:spPr>
            <a:solidFill>
              <a:srgbClr val="5B9BD5">
                <a:alpha val="30196"/>
              </a:srgbClr>
            </a:solidFill>
            <a:ln w="50800">
              <a:solidFill>
                <a:srgbClr val="1F4E78"/>
              </a:solidFill>
            </a:ln>
            <a:effectLst/>
          </c:spPr>
          <c:cat>
            <c:strRef>
              <c:f>'Rezultati profila'!$A$6:$A$35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'Rezultati profila'!$N$6:$N$35</c:f>
              <c:numCache>
                <c:formatCode>General</c:formatCode>
                <c:ptCount val="30"/>
                <c:pt idx="0">
                  <c:v>1</c:v>
                </c:pt>
                <c:pt idx="1">
                  <c:v>2</c:v>
                </c:pt>
                <c:pt idx="2">
                  <c:v>2</c:v>
                </c:pt>
                <c:pt idx="3">
                  <c:v>1</c:v>
                </c:pt>
                <c:pt idx="4">
                  <c:v>3</c:v>
                </c:pt>
                <c:pt idx="5">
                  <c:v>2</c:v>
                </c:pt>
                <c:pt idx="6">
                  <c:v>3</c:v>
                </c:pt>
                <c:pt idx="7">
                  <c:v>2</c:v>
                </c:pt>
                <c:pt idx="8">
                  <c:v>2</c:v>
                </c:pt>
                <c:pt idx="9">
                  <c:v>2</c:v>
                </c:pt>
                <c:pt idx="10">
                  <c:v>3</c:v>
                </c:pt>
                <c:pt idx="11">
                  <c:v>2</c:v>
                </c:pt>
                <c:pt idx="12">
                  <c:v>3</c:v>
                </c:pt>
                <c:pt idx="13">
                  <c:v>1</c:v>
                </c:pt>
                <c:pt idx="14">
                  <c:v>1</c:v>
                </c:pt>
                <c:pt idx="15">
                  <c:v>0</c:v>
                </c:pt>
                <c:pt idx="16">
                  <c:v>0</c:v>
                </c:pt>
                <c:pt idx="17">
                  <c:v>0</c:v>
                </c:pt>
                <c:pt idx="18">
                  <c:v>2</c:v>
                </c:pt>
                <c:pt idx="19">
                  <c:v>2</c:v>
                </c:pt>
                <c:pt idx="20">
                  <c:v>2</c:v>
                </c:pt>
                <c:pt idx="21">
                  <c:v>2</c:v>
                </c:pt>
                <c:pt idx="22">
                  <c:v>2</c:v>
                </c:pt>
                <c:pt idx="23">
                  <c:v>2</c:v>
                </c:pt>
                <c:pt idx="24">
                  <c:v>1</c:v>
                </c:pt>
                <c:pt idx="25">
                  <c:v>1</c:v>
                </c:pt>
                <c:pt idx="26">
                  <c:v>1</c:v>
                </c:pt>
                <c:pt idx="27">
                  <c:v>0</c:v>
                </c:pt>
                <c:pt idx="28">
                  <c:v>2</c:v>
                </c:pt>
                <c:pt idx="29">
                  <c:v>1</c:v>
                </c:pt>
              </c:numCache>
            </c:numRef>
          </c:val>
          <c:extLst>
            <c:ext xmlns:c16="http://schemas.microsoft.com/office/drawing/2014/chart" uri="{C3380CC4-5D6E-409C-BE32-E72D297353CC}">
              <c16:uniqueId val="{00000000-B767-4B86-AABC-F48EFA4200CA}"/>
            </c:ext>
          </c:extLst>
        </c:ser>
        <c:ser>
          <c:idx val="1"/>
          <c:order val="1"/>
          <c:tx>
            <c:strRef>
              <c:f>'Rezultati profila'!$O$5</c:f>
              <c:strCache>
                <c:ptCount val="1"/>
                <c:pt idx="0">
                  <c:v>Average</c:v>
                </c:pt>
              </c:strCache>
            </c:strRef>
          </c:tx>
          <c:spPr>
            <a:solidFill>
              <a:srgbClr val="9FFFFF">
                <a:alpha val="40000"/>
              </a:srgbClr>
            </a:solidFill>
            <a:ln w="50800">
              <a:solidFill>
                <a:srgbClr val="009999"/>
              </a:solidFill>
            </a:ln>
            <a:effectLst/>
          </c:spPr>
          <c:cat>
            <c:strRef>
              <c:f>'Rezultati profila'!$A$6:$A$35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'Rezultati profila'!$O$6:$O$35</c:f>
              <c:numCache>
                <c:formatCode>General</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B767-4B86-AABC-F48EFA4200CA}"/>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312"/>
        <c:crosses val="autoZero"/>
        <c:crossBetween val="between"/>
        <c:minorUnit val="1"/>
      </c:valAx>
      <c:spPr>
        <a:noFill/>
        <a:ln>
          <a:noFill/>
        </a:ln>
        <a:effectLst/>
      </c:spPr>
    </c:plotArea>
    <c:legend>
      <c:legendPos val="l"/>
      <c:layout>
        <c:manualLayout>
          <c:xMode val="edge"/>
          <c:yMode val="edge"/>
          <c:x val="1.5134962495426738E-2"/>
          <c:y val="0.20957924917437326"/>
          <c:w val="0.21950668817000285"/>
          <c:h val="0.13944476452638541"/>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sr-Latn-R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lang="en-GB" sz="1100" b="1" i="0" u="none" strike="noStrike" kern="1200" spc="70" baseline="0">
                <a:solidFill>
                  <a:srgbClr val="1F4E78"/>
                </a:solidFill>
                <a:latin typeface="EC Square Sans Pro" panose="020B0506040000020004" pitchFamily="34" charset="0"/>
                <a:ea typeface="+mn-ea"/>
                <a:cs typeface="+mn-cs"/>
              </a:defRPr>
            </a:pPr>
            <a:r>
              <a:rPr lang="en-GB" sz="1100" b="1" i="0" baseline="0">
                <a:effectLst/>
              </a:rPr>
              <a:t>Poslovi specifični za određenu kategoriju nabave</a:t>
            </a:r>
            <a:endParaRPr lang="hr-HR" sz="1100">
              <a:effectLst/>
            </a:endParaRPr>
          </a:p>
          <a:p>
            <a:pPr marL="0" marR="0" lvl="0" indent="0" algn="l" defTabSz="914400" rtl="0" eaLnBrk="1" fontAlgn="auto" latinLnBrk="0" hangingPunct="1">
              <a:lnSpc>
                <a:spcPct val="100000"/>
              </a:lnSpc>
              <a:spcBef>
                <a:spcPts val="0"/>
              </a:spcBef>
              <a:spcAft>
                <a:spcPts val="0"/>
              </a:spcAft>
              <a:buClrTx/>
              <a:buSzTx/>
              <a:buFontTx/>
              <a:buNone/>
              <a:tabLst/>
              <a:defRPr lang="en-GB" sz="1100" b="1">
                <a:solidFill>
                  <a:srgbClr val="1F4E78"/>
                </a:solidFill>
              </a:defRPr>
            </a:pPr>
            <a:r>
              <a:rPr lang="hr-HR" sz="1100" b="1" i="0" baseline="0">
                <a:effectLst/>
              </a:rPr>
              <a:t>Maksimalni rezultati</a:t>
            </a:r>
            <a:endParaRPr lang="hr-HR" sz="1100">
              <a:effectLst/>
            </a:endParaRPr>
          </a:p>
        </c:rich>
      </c:tx>
      <c:layout>
        <c:manualLayout>
          <c:xMode val="edge"/>
          <c:yMode val="edge"/>
          <c:x val="1.0665845379338956E-2"/>
          <c:y val="1.0578396559881541E-2"/>
        </c:manualLayout>
      </c:layout>
      <c:overlay val="0"/>
      <c:spPr>
        <a:noFill/>
        <a:ln>
          <a:noFill/>
        </a:ln>
        <a:effectLst/>
      </c:spPr>
      <c:txPr>
        <a:bodyPr rot="0" spcFirstLastPara="1" vertOverflow="ellipsis" vert="horz" wrap="square"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lang="en-GB" sz="1100" b="1" i="0" u="none" strike="noStrike" kern="1200" spc="70" baseline="0">
              <a:solidFill>
                <a:srgbClr val="1F4E78"/>
              </a:solidFill>
              <a:latin typeface="EC Square Sans Pro" panose="020B0506040000020004" pitchFamily="34" charset="0"/>
              <a:ea typeface="+mn-ea"/>
              <a:cs typeface="+mn-cs"/>
            </a:defRPr>
          </a:pPr>
          <a:endParaRPr lang="sr-Latn-RS"/>
        </a:p>
      </c:txPr>
    </c:title>
    <c:autoTitleDeleted val="0"/>
    <c:plotArea>
      <c:layout>
        <c:manualLayout>
          <c:layoutTarget val="inner"/>
          <c:xMode val="edge"/>
          <c:yMode val="edge"/>
          <c:x val="0.27424123567549719"/>
          <c:y val="0.18509403348961118"/>
          <c:w val="0.63105381121692083"/>
          <c:h val="0.77399804273056461"/>
        </c:manualLayout>
      </c:layout>
      <c:radarChart>
        <c:radarStyle val="filled"/>
        <c:varyColors val="0"/>
        <c:ser>
          <c:idx val="0"/>
          <c:order val="0"/>
          <c:tx>
            <c:strRef>
              <c:f>'Rezultati profila'!$N$5</c:f>
              <c:strCache>
                <c:ptCount val="1"/>
                <c:pt idx="0">
                  <c:v>Target</c:v>
                </c:pt>
              </c:strCache>
            </c:strRef>
          </c:tx>
          <c:spPr>
            <a:solidFill>
              <a:schemeClr val="accent1">
                <a:alpha val="20000"/>
              </a:schemeClr>
            </a:solidFill>
            <a:ln w="50800">
              <a:solidFill>
                <a:srgbClr val="1F4E78"/>
              </a:solidFill>
            </a:ln>
            <a:effectLst/>
          </c:spPr>
          <c:cat>
            <c:strRef>
              <c:f>'Rezultati profila'!$A$6:$A$35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'Rezultati profila'!$N$6:$N$35</c:f>
              <c:numCache>
                <c:formatCode>General</c:formatCode>
                <c:ptCount val="30"/>
                <c:pt idx="0">
                  <c:v>1</c:v>
                </c:pt>
                <c:pt idx="1">
                  <c:v>2</c:v>
                </c:pt>
                <c:pt idx="2">
                  <c:v>2</c:v>
                </c:pt>
                <c:pt idx="3">
                  <c:v>1</c:v>
                </c:pt>
                <c:pt idx="4">
                  <c:v>3</c:v>
                </c:pt>
                <c:pt idx="5">
                  <c:v>2</c:v>
                </c:pt>
                <c:pt idx="6">
                  <c:v>3</c:v>
                </c:pt>
                <c:pt idx="7">
                  <c:v>2</c:v>
                </c:pt>
                <c:pt idx="8">
                  <c:v>2</c:v>
                </c:pt>
                <c:pt idx="9">
                  <c:v>2</c:v>
                </c:pt>
                <c:pt idx="10">
                  <c:v>3</c:v>
                </c:pt>
                <c:pt idx="11">
                  <c:v>2</c:v>
                </c:pt>
                <c:pt idx="12">
                  <c:v>3</c:v>
                </c:pt>
                <c:pt idx="13">
                  <c:v>1</c:v>
                </c:pt>
                <c:pt idx="14">
                  <c:v>1</c:v>
                </c:pt>
                <c:pt idx="15">
                  <c:v>0</c:v>
                </c:pt>
                <c:pt idx="16">
                  <c:v>0</c:v>
                </c:pt>
                <c:pt idx="17">
                  <c:v>0</c:v>
                </c:pt>
                <c:pt idx="18">
                  <c:v>2</c:v>
                </c:pt>
                <c:pt idx="19">
                  <c:v>2</c:v>
                </c:pt>
                <c:pt idx="20">
                  <c:v>2</c:v>
                </c:pt>
                <c:pt idx="21">
                  <c:v>2</c:v>
                </c:pt>
                <c:pt idx="22">
                  <c:v>2</c:v>
                </c:pt>
                <c:pt idx="23">
                  <c:v>2</c:v>
                </c:pt>
                <c:pt idx="24">
                  <c:v>1</c:v>
                </c:pt>
                <c:pt idx="25">
                  <c:v>1</c:v>
                </c:pt>
                <c:pt idx="26">
                  <c:v>1</c:v>
                </c:pt>
                <c:pt idx="27">
                  <c:v>0</c:v>
                </c:pt>
                <c:pt idx="28">
                  <c:v>2</c:v>
                </c:pt>
                <c:pt idx="29">
                  <c:v>1</c:v>
                </c:pt>
              </c:numCache>
            </c:numRef>
          </c:val>
          <c:extLst>
            <c:ext xmlns:c16="http://schemas.microsoft.com/office/drawing/2014/chart" uri="{C3380CC4-5D6E-409C-BE32-E72D297353CC}">
              <c16:uniqueId val="{00000000-4584-4AEA-9A55-0D47F6E88E26}"/>
            </c:ext>
          </c:extLst>
        </c:ser>
        <c:ser>
          <c:idx val="2"/>
          <c:order val="1"/>
          <c:tx>
            <c:strRef>
              <c:f>'Rezultati profila'!$P$5</c:f>
              <c:strCache>
                <c:ptCount val="1"/>
                <c:pt idx="0">
                  <c:v>Max</c:v>
                </c:pt>
              </c:strCache>
            </c:strRef>
          </c:tx>
          <c:spPr>
            <a:solidFill>
              <a:srgbClr val="9FFFFF">
                <a:alpha val="40000"/>
              </a:srgbClr>
            </a:solidFill>
            <a:ln w="50800">
              <a:solidFill>
                <a:srgbClr val="009999"/>
              </a:solidFill>
            </a:ln>
            <a:effectLst/>
          </c:spPr>
          <c:cat>
            <c:strRef>
              <c:f>'Rezultati profila'!$A$6:$A$35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'Rezultati profila'!$P$6:$P$35</c:f>
              <c:numCache>
                <c:formatCode>General</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4584-4AEA-9A55-0D47F6E88E26}"/>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312"/>
        <c:crosses val="autoZero"/>
        <c:crossBetween val="between"/>
        <c:minorUnit val="1"/>
      </c:valAx>
      <c:spPr>
        <a:noFill/>
        <a:ln>
          <a:noFill/>
        </a:ln>
        <a:effectLst/>
      </c:spPr>
    </c:plotArea>
    <c:legend>
      <c:legendPos val="l"/>
      <c:layout>
        <c:manualLayout>
          <c:xMode val="edge"/>
          <c:yMode val="edge"/>
          <c:x val="1.9605263541568219E-2"/>
          <c:y val="0.20757784287204581"/>
          <c:w val="0.173875767815898"/>
          <c:h val="0.1483352468427095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sr-Latn-R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lang="en-GB" sz="1100" b="1" i="0" u="none" strike="noStrike" kern="1200" spc="70" baseline="0">
                <a:solidFill>
                  <a:srgbClr val="1F4E78"/>
                </a:solidFill>
                <a:latin typeface="EC Square Sans Pro" panose="020B0506040000020004" pitchFamily="34" charset="0"/>
                <a:ea typeface="+mn-ea"/>
                <a:cs typeface="+mn-cs"/>
              </a:defRPr>
            </a:pPr>
            <a:r>
              <a:rPr lang="en-GB" sz="1100" b="1" i="0" u="none" strike="noStrike" kern="1200" spc="70" baseline="0">
                <a:solidFill>
                  <a:srgbClr val="1F4E78"/>
                </a:solidFill>
                <a:latin typeface="EC Square Sans Pro" panose="020B0506040000020004" pitchFamily="34" charset="0"/>
                <a:ea typeface="+mn-ea"/>
                <a:cs typeface="+mn-cs"/>
              </a:rPr>
              <a:t>Poslovi praćenja izvršenja ugovora</a:t>
            </a:r>
          </a:p>
          <a:p>
            <a:pPr algn="l" rtl="0">
              <a:defRPr lang="en-GB" sz="1100" b="1" i="0" u="none" strike="noStrike" kern="1200" spc="70" baseline="0">
                <a:solidFill>
                  <a:srgbClr val="1F4E78"/>
                </a:solidFill>
                <a:latin typeface="EC Square Sans Pro" panose="020B0506040000020004" pitchFamily="34" charset="0"/>
                <a:ea typeface="+mn-ea"/>
                <a:cs typeface="+mn-cs"/>
              </a:defRPr>
            </a:pPr>
            <a:r>
              <a:rPr lang="en-GB" sz="1100" b="1" i="0" u="none" strike="noStrike" kern="1200" spc="70" baseline="0">
                <a:solidFill>
                  <a:srgbClr val="1F4E78"/>
                </a:solidFill>
                <a:latin typeface="EC Square Sans Pro" panose="020B0506040000020004" pitchFamily="34" charset="0"/>
                <a:ea typeface="+mn-ea"/>
                <a:cs typeface="+mn-cs"/>
              </a:rPr>
              <a:t>Prosječni rezultati</a:t>
            </a:r>
          </a:p>
        </c:rich>
      </c:tx>
      <c:layout>
        <c:manualLayout>
          <c:xMode val="edge"/>
          <c:yMode val="edge"/>
          <c:x val="1.0665855471566418E-2"/>
          <c:y val="2.3753493821760748E-3"/>
        </c:manualLayout>
      </c:layout>
      <c:overlay val="0"/>
      <c:spPr>
        <a:noFill/>
        <a:ln>
          <a:noFill/>
        </a:ln>
        <a:effectLst/>
      </c:spPr>
      <c:txPr>
        <a:bodyPr rot="0" spcFirstLastPara="1" vertOverflow="ellipsis" vert="horz" wrap="square" anchor="ctr" anchorCtr="1"/>
        <a:lstStyle/>
        <a:p>
          <a:pPr algn="l" rtl="0">
            <a:defRPr lang="en-GB" sz="1100" b="1" i="0" u="none" strike="noStrike" kern="1200" spc="70" baseline="0">
              <a:solidFill>
                <a:srgbClr val="1F4E78"/>
              </a:solidFill>
              <a:latin typeface="EC Square Sans Pro" panose="020B0506040000020004" pitchFamily="34" charset="0"/>
              <a:ea typeface="+mn-ea"/>
              <a:cs typeface="+mn-cs"/>
            </a:defRPr>
          </a:pPr>
          <a:endParaRPr lang="sr-Latn-RS"/>
        </a:p>
      </c:txPr>
    </c:title>
    <c:autoTitleDeleted val="0"/>
    <c:plotArea>
      <c:layout>
        <c:manualLayout>
          <c:layoutTarget val="inner"/>
          <c:xMode val="edge"/>
          <c:yMode val="edge"/>
          <c:x val="0.27424123567549719"/>
          <c:y val="0.15574392007896334"/>
          <c:w val="0.61876793032176036"/>
          <c:h val="0.79065594283749352"/>
        </c:manualLayout>
      </c:layout>
      <c:radarChart>
        <c:radarStyle val="filled"/>
        <c:varyColors val="0"/>
        <c:ser>
          <c:idx val="0"/>
          <c:order val="0"/>
          <c:tx>
            <c:strRef>
              <c:f>'Rezultati profila'!$R$5</c:f>
              <c:strCache>
                <c:ptCount val="1"/>
                <c:pt idx="0">
                  <c:v>Target</c:v>
                </c:pt>
              </c:strCache>
            </c:strRef>
          </c:tx>
          <c:spPr>
            <a:solidFill>
              <a:schemeClr val="accent1">
                <a:alpha val="20000"/>
              </a:schemeClr>
            </a:solidFill>
            <a:ln w="50800">
              <a:solidFill>
                <a:srgbClr val="1F4E78"/>
              </a:solidFill>
            </a:ln>
            <a:effectLst/>
          </c:spPr>
          <c:cat>
            <c:strRef>
              <c:f>'Rezultati profila'!$A$6:$A$35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'Rezultati profila'!$R$6:$R$35</c:f>
              <c:numCache>
                <c:formatCode>General</c:formatCode>
                <c:ptCount val="30"/>
                <c:pt idx="0">
                  <c:v>1</c:v>
                </c:pt>
                <c:pt idx="1">
                  <c:v>1</c:v>
                </c:pt>
                <c:pt idx="2">
                  <c:v>1</c:v>
                </c:pt>
                <c:pt idx="3">
                  <c:v>1</c:v>
                </c:pt>
                <c:pt idx="4">
                  <c:v>1</c:v>
                </c:pt>
                <c:pt idx="5">
                  <c:v>1</c:v>
                </c:pt>
                <c:pt idx="6">
                  <c:v>0</c:v>
                </c:pt>
                <c:pt idx="7">
                  <c:v>3</c:v>
                </c:pt>
                <c:pt idx="8">
                  <c:v>2</c:v>
                </c:pt>
                <c:pt idx="9">
                  <c:v>0</c:v>
                </c:pt>
                <c:pt idx="10">
                  <c:v>0</c:v>
                </c:pt>
                <c:pt idx="11">
                  <c:v>0</c:v>
                </c:pt>
                <c:pt idx="12">
                  <c:v>1</c:v>
                </c:pt>
                <c:pt idx="13">
                  <c:v>0</c:v>
                </c:pt>
                <c:pt idx="14">
                  <c:v>0</c:v>
                </c:pt>
                <c:pt idx="15">
                  <c:v>4</c:v>
                </c:pt>
                <c:pt idx="16">
                  <c:v>3</c:v>
                </c:pt>
                <c:pt idx="17">
                  <c:v>2</c:v>
                </c:pt>
                <c:pt idx="18">
                  <c:v>2</c:v>
                </c:pt>
                <c:pt idx="19">
                  <c:v>1</c:v>
                </c:pt>
                <c:pt idx="20">
                  <c:v>3</c:v>
                </c:pt>
                <c:pt idx="21">
                  <c:v>2</c:v>
                </c:pt>
                <c:pt idx="22">
                  <c:v>2</c:v>
                </c:pt>
                <c:pt idx="23">
                  <c:v>2</c:v>
                </c:pt>
                <c:pt idx="24">
                  <c:v>2</c:v>
                </c:pt>
                <c:pt idx="25">
                  <c:v>1</c:v>
                </c:pt>
                <c:pt idx="26">
                  <c:v>2</c:v>
                </c:pt>
                <c:pt idx="27">
                  <c:v>3</c:v>
                </c:pt>
                <c:pt idx="28">
                  <c:v>2</c:v>
                </c:pt>
                <c:pt idx="29">
                  <c:v>3</c:v>
                </c:pt>
              </c:numCache>
            </c:numRef>
          </c:val>
          <c:extLst>
            <c:ext xmlns:c16="http://schemas.microsoft.com/office/drawing/2014/chart" uri="{C3380CC4-5D6E-409C-BE32-E72D297353CC}">
              <c16:uniqueId val="{00000000-9429-436A-AE27-F384B5466166}"/>
            </c:ext>
          </c:extLst>
        </c:ser>
        <c:ser>
          <c:idx val="1"/>
          <c:order val="1"/>
          <c:tx>
            <c:strRef>
              <c:f>'Rezultati profila'!$S$5</c:f>
              <c:strCache>
                <c:ptCount val="1"/>
                <c:pt idx="0">
                  <c:v>Average</c:v>
                </c:pt>
              </c:strCache>
            </c:strRef>
          </c:tx>
          <c:spPr>
            <a:solidFill>
              <a:srgbClr val="9FFFFF">
                <a:alpha val="40000"/>
              </a:srgbClr>
            </a:solidFill>
            <a:ln w="50800">
              <a:solidFill>
                <a:srgbClr val="009999"/>
              </a:solidFill>
            </a:ln>
            <a:effectLst/>
          </c:spPr>
          <c:cat>
            <c:strRef>
              <c:f>'Rezultati profila'!$A$6:$A$35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'Rezultati profila'!$S$6:$S$35</c:f>
              <c:numCache>
                <c:formatCode>General</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9429-436A-AE27-F384B5466166}"/>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312"/>
        <c:crosses val="autoZero"/>
        <c:crossBetween val="between"/>
        <c:minorUnit val="1"/>
      </c:valAx>
      <c:spPr>
        <a:noFill/>
        <a:ln>
          <a:noFill/>
        </a:ln>
        <a:effectLst/>
      </c:spPr>
    </c:plotArea>
    <c:legend>
      <c:legendPos val="l"/>
      <c:layout>
        <c:manualLayout>
          <c:xMode val="edge"/>
          <c:yMode val="edge"/>
          <c:x val="1.5134962495426738E-2"/>
          <c:y val="0.20957924917437326"/>
          <c:w val="0.21950668817000285"/>
          <c:h val="0.13944476452638541"/>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sr-Latn-RS"/>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lang="en-GB" sz="1100" b="1" i="0" u="none" strike="noStrike" kern="1200" spc="70" baseline="0">
                <a:solidFill>
                  <a:srgbClr val="1F4E78"/>
                </a:solidFill>
                <a:latin typeface="EC Square Sans Pro" panose="020B0506040000020004" pitchFamily="34" charset="0"/>
                <a:ea typeface="+mn-ea"/>
                <a:cs typeface="+mn-cs"/>
              </a:defRPr>
            </a:pPr>
            <a:r>
              <a:rPr lang="en-GB" sz="1100" b="1" i="0" u="none" strike="noStrike" kern="1200" spc="70" baseline="0">
                <a:solidFill>
                  <a:srgbClr val="1F4E78"/>
                </a:solidFill>
                <a:latin typeface="EC Square Sans Pro" panose="020B0506040000020004" pitchFamily="34" charset="0"/>
                <a:ea typeface="+mn-ea"/>
                <a:cs typeface="+mn-cs"/>
              </a:rPr>
              <a:t>Poslovi praćenja izvršenja ugovora</a:t>
            </a:r>
          </a:p>
          <a:p>
            <a:pPr marL="0" marR="0" lvl="0" indent="0" algn="l" defTabSz="914400" rtl="0" eaLnBrk="1" fontAlgn="auto" latinLnBrk="0" hangingPunct="1">
              <a:lnSpc>
                <a:spcPct val="100000"/>
              </a:lnSpc>
              <a:spcBef>
                <a:spcPts val="0"/>
              </a:spcBef>
              <a:spcAft>
                <a:spcPts val="0"/>
              </a:spcAft>
              <a:buClrTx/>
              <a:buSzTx/>
              <a:buFontTx/>
              <a:buNone/>
              <a:tabLst/>
              <a:defRPr lang="en-GB" sz="1100" b="1" i="0" u="none" strike="noStrike" kern="1200" spc="70" baseline="0">
                <a:solidFill>
                  <a:srgbClr val="1F4E78"/>
                </a:solidFill>
                <a:latin typeface="EC Square Sans Pro" panose="020B0506040000020004" pitchFamily="34" charset="0"/>
                <a:ea typeface="+mn-ea"/>
                <a:cs typeface="+mn-cs"/>
              </a:defRPr>
            </a:pPr>
            <a:r>
              <a:rPr lang="en-GB" sz="1100" b="1" i="0" u="none" strike="noStrike" kern="1200" spc="70" baseline="0">
                <a:solidFill>
                  <a:srgbClr val="1F4E78"/>
                </a:solidFill>
                <a:latin typeface="EC Square Sans Pro" panose="020B0506040000020004" pitchFamily="34" charset="0"/>
                <a:ea typeface="+mn-ea"/>
                <a:cs typeface="+mn-cs"/>
              </a:rPr>
              <a:t>Maksimalni rezultati</a:t>
            </a:r>
          </a:p>
        </c:rich>
      </c:tx>
      <c:layout>
        <c:manualLayout>
          <c:xMode val="edge"/>
          <c:yMode val="edge"/>
          <c:x val="1.0665845379338956E-2"/>
          <c:y val="1.0578396559881541E-2"/>
        </c:manualLayout>
      </c:layout>
      <c:overlay val="0"/>
      <c:spPr>
        <a:noFill/>
        <a:ln>
          <a:noFill/>
        </a:ln>
        <a:effectLst/>
      </c:spPr>
      <c:txPr>
        <a:bodyPr rot="0" spcFirstLastPara="1" vertOverflow="ellipsis" vert="horz" wrap="square"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lang="en-GB" sz="1100" b="1" i="0" u="none" strike="noStrike" kern="1200" spc="70" baseline="0">
              <a:solidFill>
                <a:srgbClr val="1F4E78"/>
              </a:solidFill>
              <a:latin typeface="EC Square Sans Pro" panose="020B0506040000020004" pitchFamily="34" charset="0"/>
              <a:ea typeface="+mn-ea"/>
              <a:cs typeface="+mn-cs"/>
            </a:defRPr>
          </a:pPr>
          <a:endParaRPr lang="sr-Latn-RS"/>
        </a:p>
      </c:txPr>
    </c:title>
    <c:autoTitleDeleted val="0"/>
    <c:plotArea>
      <c:layout>
        <c:manualLayout>
          <c:layoutTarget val="inner"/>
          <c:xMode val="edge"/>
          <c:yMode val="edge"/>
          <c:x val="0.27424123567549719"/>
          <c:y val="0.18509403348961118"/>
          <c:w val="0.63105381121692083"/>
          <c:h val="0.77399804273056461"/>
        </c:manualLayout>
      </c:layout>
      <c:radarChart>
        <c:radarStyle val="filled"/>
        <c:varyColors val="0"/>
        <c:ser>
          <c:idx val="0"/>
          <c:order val="0"/>
          <c:tx>
            <c:strRef>
              <c:f>'Rezultati profila'!$F$5</c:f>
              <c:strCache>
                <c:ptCount val="1"/>
                <c:pt idx="0">
                  <c:v>Target</c:v>
                </c:pt>
              </c:strCache>
            </c:strRef>
          </c:tx>
          <c:spPr>
            <a:solidFill>
              <a:schemeClr val="accent1">
                <a:alpha val="20000"/>
              </a:schemeClr>
            </a:solidFill>
            <a:ln w="50800">
              <a:solidFill>
                <a:srgbClr val="1F4E78"/>
              </a:solidFill>
            </a:ln>
            <a:effectLst/>
          </c:spPr>
          <c:cat>
            <c:strRef>
              <c:f>'Rezultati profila'!$A$6:$A$35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'Rezultati profila'!$F$6:$F$35</c:f>
              <c:numCache>
                <c:formatCode>General</c:formatCode>
                <c:ptCount val="30"/>
                <c:pt idx="0">
                  <c:v>3</c:v>
                </c:pt>
                <c:pt idx="1">
                  <c:v>3</c:v>
                </c:pt>
                <c:pt idx="2">
                  <c:v>3</c:v>
                </c:pt>
                <c:pt idx="3">
                  <c:v>2</c:v>
                </c:pt>
                <c:pt idx="4">
                  <c:v>2</c:v>
                </c:pt>
                <c:pt idx="5">
                  <c:v>3</c:v>
                </c:pt>
                <c:pt idx="6">
                  <c:v>2</c:v>
                </c:pt>
                <c:pt idx="7">
                  <c:v>3</c:v>
                </c:pt>
                <c:pt idx="8">
                  <c:v>3</c:v>
                </c:pt>
                <c:pt idx="9">
                  <c:v>2</c:v>
                </c:pt>
                <c:pt idx="10">
                  <c:v>3</c:v>
                </c:pt>
                <c:pt idx="11">
                  <c:v>3</c:v>
                </c:pt>
                <c:pt idx="12">
                  <c:v>3</c:v>
                </c:pt>
                <c:pt idx="13">
                  <c:v>2</c:v>
                </c:pt>
                <c:pt idx="14">
                  <c:v>3</c:v>
                </c:pt>
                <c:pt idx="15">
                  <c:v>2</c:v>
                </c:pt>
                <c:pt idx="16">
                  <c:v>2</c:v>
                </c:pt>
                <c:pt idx="17">
                  <c:v>2</c:v>
                </c:pt>
                <c:pt idx="18">
                  <c:v>2</c:v>
                </c:pt>
                <c:pt idx="19">
                  <c:v>3</c:v>
                </c:pt>
                <c:pt idx="20">
                  <c:v>2</c:v>
                </c:pt>
                <c:pt idx="21">
                  <c:v>3</c:v>
                </c:pt>
                <c:pt idx="22">
                  <c:v>2</c:v>
                </c:pt>
                <c:pt idx="23">
                  <c:v>2</c:v>
                </c:pt>
                <c:pt idx="24">
                  <c:v>2</c:v>
                </c:pt>
                <c:pt idx="25">
                  <c:v>2</c:v>
                </c:pt>
                <c:pt idx="26">
                  <c:v>2</c:v>
                </c:pt>
                <c:pt idx="27">
                  <c:v>3</c:v>
                </c:pt>
                <c:pt idx="28">
                  <c:v>3</c:v>
                </c:pt>
                <c:pt idx="29">
                  <c:v>2</c:v>
                </c:pt>
              </c:numCache>
            </c:numRef>
          </c:val>
          <c:extLst>
            <c:ext xmlns:c16="http://schemas.microsoft.com/office/drawing/2014/chart" uri="{C3380CC4-5D6E-409C-BE32-E72D297353CC}">
              <c16:uniqueId val="{00000000-C058-4757-8D37-167C28327263}"/>
            </c:ext>
          </c:extLst>
        </c:ser>
        <c:ser>
          <c:idx val="2"/>
          <c:order val="1"/>
          <c:tx>
            <c:strRef>
              <c:f>'Rezultati profila'!$T$5</c:f>
              <c:strCache>
                <c:ptCount val="1"/>
                <c:pt idx="0">
                  <c:v>Max</c:v>
                </c:pt>
              </c:strCache>
            </c:strRef>
          </c:tx>
          <c:spPr>
            <a:solidFill>
              <a:srgbClr val="9FFFFF">
                <a:alpha val="40000"/>
              </a:srgbClr>
            </a:solidFill>
            <a:ln w="50800">
              <a:solidFill>
                <a:srgbClr val="009999"/>
              </a:solidFill>
            </a:ln>
            <a:effectLst/>
          </c:spPr>
          <c:cat>
            <c:strRef>
              <c:f>'Rezultati profila'!$A$6:$A$35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'Rezultati profila'!$T$6:$T$35</c:f>
              <c:numCache>
                <c:formatCode>General</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C058-4757-8D37-167C28327263}"/>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312"/>
        <c:crosses val="autoZero"/>
        <c:crossBetween val="between"/>
        <c:minorUnit val="1"/>
      </c:valAx>
      <c:spPr>
        <a:noFill/>
        <a:ln>
          <a:noFill/>
        </a:ln>
        <a:effectLst/>
      </c:spPr>
    </c:plotArea>
    <c:legend>
      <c:legendPos val="l"/>
      <c:layout>
        <c:manualLayout>
          <c:xMode val="edge"/>
          <c:yMode val="edge"/>
          <c:x val="1.9605263541568219E-2"/>
          <c:y val="0.20757784287204581"/>
          <c:w val="0.173875767815898"/>
          <c:h val="0.1483352468427095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sr-Latn-RS"/>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lang="en-GB" sz="1100" b="1" i="0" u="none" strike="noStrike" kern="1200" spc="70" baseline="0">
                <a:solidFill>
                  <a:srgbClr val="1F4E78"/>
                </a:solidFill>
                <a:latin typeface="EC Square Sans Pro" panose="020B0506040000020004" pitchFamily="34" charset="0"/>
                <a:ea typeface="+mn-ea"/>
                <a:cs typeface="+mn-cs"/>
              </a:defRPr>
            </a:pPr>
            <a:r>
              <a:rPr lang="en-GB" sz="1100" b="1" i="0" u="none" strike="noStrike" kern="1200" spc="70" baseline="0">
                <a:solidFill>
                  <a:srgbClr val="1F4E78"/>
                </a:solidFill>
                <a:latin typeface="EC Square Sans Pro" panose="020B0506040000020004" pitchFamily="34" charset="0"/>
                <a:ea typeface="+mn-ea"/>
                <a:cs typeface="+mn-cs"/>
              </a:rPr>
              <a:t>Poslovi upravljanja organizacijskom jedinicom </a:t>
            </a:r>
          </a:p>
          <a:p>
            <a:pPr algn="l" rtl="0">
              <a:defRPr lang="en-GB" sz="1100" b="1" i="0" u="none" strike="noStrike" kern="1200" spc="70" baseline="0">
                <a:solidFill>
                  <a:srgbClr val="1F4E78"/>
                </a:solidFill>
                <a:latin typeface="EC Square Sans Pro" panose="020B0506040000020004" pitchFamily="34" charset="0"/>
                <a:ea typeface="+mn-ea"/>
                <a:cs typeface="+mn-cs"/>
              </a:defRPr>
            </a:pPr>
            <a:r>
              <a:rPr lang="en-GB" sz="1100" b="1" i="0" u="none" strike="noStrike" kern="1200" spc="70" baseline="0">
                <a:solidFill>
                  <a:srgbClr val="1F4E78"/>
                </a:solidFill>
                <a:latin typeface="EC Square Sans Pro" panose="020B0506040000020004" pitchFamily="34" charset="0"/>
                <a:ea typeface="+mn-ea"/>
                <a:cs typeface="+mn-cs"/>
              </a:rPr>
              <a:t>Prosječni rezultati</a:t>
            </a:r>
          </a:p>
        </c:rich>
      </c:tx>
      <c:layout>
        <c:manualLayout>
          <c:xMode val="edge"/>
          <c:yMode val="edge"/>
          <c:x val="1.0665824414776662E-2"/>
          <c:y val="2.3753760024380196E-3"/>
        </c:manualLayout>
      </c:layout>
      <c:overlay val="0"/>
      <c:spPr>
        <a:noFill/>
        <a:ln>
          <a:noFill/>
        </a:ln>
        <a:effectLst/>
      </c:spPr>
      <c:txPr>
        <a:bodyPr rot="0" spcFirstLastPara="1" vertOverflow="ellipsis" vert="horz" wrap="square" anchor="ctr" anchorCtr="1"/>
        <a:lstStyle/>
        <a:p>
          <a:pPr algn="l" rtl="0">
            <a:defRPr lang="en-GB" sz="1100" b="1" i="0" u="none" strike="noStrike" kern="1200" spc="70" baseline="0">
              <a:solidFill>
                <a:srgbClr val="1F4E78"/>
              </a:solidFill>
              <a:latin typeface="EC Square Sans Pro" panose="020B0506040000020004" pitchFamily="34" charset="0"/>
              <a:ea typeface="+mn-ea"/>
              <a:cs typeface="+mn-cs"/>
            </a:defRPr>
          </a:pPr>
          <a:endParaRPr lang="sr-Latn-RS"/>
        </a:p>
      </c:txPr>
    </c:title>
    <c:autoTitleDeleted val="0"/>
    <c:plotArea>
      <c:layout>
        <c:manualLayout>
          <c:layoutTarget val="inner"/>
          <c:xMode val="edge"/>
          <c:yMode val="edge"/>
          <c:x val="0.27424123567549719"/>
          <c:y val="0.15574392007896334"/>
          <c:w val="0.61876793032176036"/>
          <c:h val="0.79065594283749352"/>
        </c:manualLayout>
      </c:layout>
      <c:radarChart>
        <c:radarStyle val="filled"/>
        <c:varyColors val="0"/>
        <c:ser>
          <c:idx val="0"/>
          <c:order val="0"/>
          <c:tx>
            <c:strRef>
              <c:f>'Rezultati profila'!$V$5</c:f>
              <c:strCache>
                <c:ptCount val="1"/>
                <c:pt idx="0">
                  <c:v>Target</c:v>
                </c:pt>
              </c:strCache>
            </c:strRef>
          </c:tx>
          <c:spPr>
            <a:solidFill>
              <a:schemeClr val="accent1">
                <a:alpha val="20000"/>
              </a:schemeClr>
            </a:solidFill>
            <a:ln w="50800">
              <a:solidFill>
                <a:srgbClr val="1F4E78"/>
              </a:solidFill>
            </a:ln>
            <a:effectLst/>
          </c:spPr>
          <c:cat>
            <c:strRef>
              <c:f>'Rezultati profila'!$A$6:$A$35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'Rezultati profila'!$V$6:$V$35</c:f>
              <c:numCache>
                <c:formatCode>General</c:formatCode>
                <c:ptCount val="30"/>
                <c:pt idx="0">
                  <c:v>4</c:v>
                </c:pt>
                <c:pt idx="1">
                  <c:v>3</c:v>
                </c:pt>
                <c:pt idx="2">
                  <c:v>4</c:v>
                </c:pt>
                <c:pt idx="3">
                  <c:v>4</c:v>
                </c:pt>
                <c:pt idx="4">
                  <c:v>4</c:v>
                </c:pt>
                <c:pt idx="5">
                  <c:v>4</c:v>
                </c:pt>
                <c:pt idx="6">
                  <c:v>2</c:v>
                </c:pt>
                <c:pt idx="7">
                  <c:v>3</c:v>
                </c:pt>
                <c:pt idx="8">
                  <c:v>4</c:v>
                </c:pt>
                <c:pt idx="9">
                  <c:v>4</c:v>
                </c:pt>
                <c:pt idx="10">
                  <c:v>4</c:v>
                </c:pt>
                <c:pt idx="11">
                  <c:v>3</c:v>
                </c:pt>
                <c:pt idx="12">
                  <c:v>3</c:v>
                </c:pt>
                <c:pt idx="13">
                  <c:v>3</c:v>
                </c:pt>
                <c:pt idx="14">
                  <c:v>4</c:v>
                </c:pt>
                <c:pt idx="15">
                  <c:v>3</c:v>
                </c:pt>
                <c:pt idx="16">
                  <c:v>3</c:v>
                </c:pt>
                <c:pt idx="17">
                  <c:v>3</c:v>
                </c:pt>
                <c:pt idx="18">
                  <c:v>3</c:v>
                </c:pt>
                <c:pt idx="19">
                  <c:v>3</c:v>
                </c:pt>
                <c:pt idx="20">
                  <c:v>4</c:v>
                </c:pt>
                <c:pt idx="21">
                  <c:v>3</c:v>
                </c:pt>
                <c:pt idx="22">
                  <c:v>3</c:v>
                </c:pt>
                <c:pt idx="23">
                  <c:v>3</c:v>
                </c:pt>
                <c:pt idx="24">
                  <c:v>2</c:v>
                </c:pt>
                <c:pt idx="25">
                  <c:v>4</c:v>
                </c:pt>
                <c:pt idx="26">
                  <c:v>3</c:v>
                </c:pt>
                <c:pt idx="27">
                  <c:v>4</c:v>
                </c:pt>
                <c:pt idx="28">
                  <c:v>3</c:v>
                </c:pt>
                <c:pt idx="29">
                  <c:v>3</c:v>
                </c:pt>
              </c:numCache>
            </c:numRef>
          </c:val>
          <c:extLst>
            <c:ext xmlns:c16="http://schemas.microsoft.com/office/drawing/2014/chart" uri="{C3380CC4-5D6E-409C-BE32-E72D297353CC}">
              <c16:uniqueId val="{00000000-D4C8-4CEF-BC92-B6204C0E37B7}"/>
            </c:ext>
          </c:extLst>
        </c:ser>
        <c:ser>
          <c:idx val="1"/>
          <c:order val="1"/>
          <c:tx>
            <c:strRef>
              <c:f>'Rezultati profila'!$W$5</c:f>
              <c:strCache>
                <c:ptCount val="1"/>
                <c:pt idx="0">
                  <c:v>Average</c:v>
                </c:pt>
              </c:strCache>
            </c:strRef>
          </c:tx>
          <c:spPr>
            <a:solidFill>
              <a:srgbClr val="9FFFFF">
                <a:alpha val="40000"/>
              </a:srgbClr>
            </a:solidFill>
            <a:ln w="50800">
              <a:solidFill>
                <a:srgbClr val="009999"/>
              </a:solidFill>
            </a:ln>
            <a:effectLst/>
          </c:spPr>
          <c:cat>
            <c:strRef>
              <c:f>'Rezultati profila'!$A$6:$A$35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'Rezultati profila'!$W$6:$W$35</c:f>
              <c:numCache>
                <c:formatCode>General</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D4C8-4CEF-BC92-B6204C0E37B7}"/>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312"/>
        <c:crosses val="autoZero"/>
        <c:crossBetween val="between"/>
        <c:minorUnit val="1"/>
      </c:valAx>
      <c:spPr>
        <a:noFill/>
        <a:ln>
          <a:noFill/>
        </a:ln>
        <a:effectLst/>
      </c:spPr>
    </c:plotArea>
    <c:legend>
      <c:legendPos val="l"/>
      <c:layout>
        <c:manualLayout>
          <c:xMode val="edge"/>
          <c:yMode val="edge"/>
          <c:x val="1.5134962495426738E-2"/>
          <c:y val="0.20957924917437326"/>
          <c:w val="0.21950668817000285"/>
          <c:h val="0.13944476452638541"/>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sr-Latn-RS"/>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lang="en-GB" sz="1100" b="1" i="0" u="none" strike="noStrike" kern="1200" spc="70" baseline="0">
                <a:solidFill>
                  <a:srgbClr val="1F4E78"/>
                </a:solidFill>
                <a:latin typeface="EC Square Sans Pro" panose="020B0506040000020004" pitchFamily="34" charset="0"/>
                <a:ea typeface="+mn-ea"/>
                <a:cs typeface="+mn-cs"/>
              </a:defRPr>
            </a:pPr>
            <a:r>
              <a:rPr lang="en-GB" sz="1100" b="1" i="0" u="none" strike="noStrike" kern="1200" spc="70" baseline="0">
                <a:solidFill>
                  <a:srgbClr val="1F4E78"/>
                </a:solidFill>
                <a:latin typeface="EC Square Sans Pro" panose="020B0506040000020004" pitchFamily="34" charset="0"/>
                <a:ea typeface="+mn-ea"/>
                <a:cs typeface="+mn-cs"/>
              </a:rPr>
              <a:t>Poslovi u kontroli postupaka nabava</a:t>
            </a:r>
          </a:p>
          <a:p>
            <a:pPr algn="l" rtl="0">
              <a:defRPr lang="en-GB" sz="1100" b="1" i="0" u="none" strike="noStrike" kern="1200" spc="70" baseline="0">
                <a:solidFill>
                  <a:srgbClr val="1F4E78"/>
                </a:solidFill>
                <a:latin typeface="EC Square Sans Pro" panose="020B0506040000020004" pitchFamily="34" charset="0"/>
                <a:ea typeface="+mn-ea"/>
                <a:cs typeface="+mn-cs"/>
              </a:defRPr>
            </a:pPr>
            <a:r>
              <a:rPr lang="en-GB" sz="1100" b="1" i="0" u="none" strike="noStrike" kern="1200" spc="70" baseline="0">
                <a:solidFill>
                  <a:srgbClr val="1F4E78"/>
                </a:solidFill>
                <a:latin typeface="EC Square Sans Pro" panose="020B0506040000020004" pitchFamily="34" charset="0"/>
                <a:ea typeface="+mn-ea"/>
                <a:cs typeface="+mn-cs"/>
              </a:rPr>
              <a:t>Prosječni rezultati</a:t>
            </a:r>
          </a:p>
        </c:rich>
      </c:tx>
      <c:layout>
        <c:manualLayout>
          <c:xMode val="edge"/>
          <c:yMode val="edge"/>
          <c:x val="1.0665855471566418E-2"/>
          <c:y val="2.3753493821760748E-3"/>
        </c:manualLayout>
      </c:layout>
      <c:overlay val="0"/>
      <c:spPr>
        <a:noFill/>
        <a:ln>
          <a:noFill/>
        </a:ln>
        <a:effectLst/>
      </c:spPr>
      <c:txPr>
        <a:bodyPr rot="0" spcFirstLastPara="1" vertOverflow="ellipsis" vert="horz" wrap="square" anchor="ctr" anchorCtr="1"/>
        <a:lstStyle/>
        <a:p>
          <a:pPr algn="l" rtl="0">
            <a:defRPr lang="en-GB" sz="1100" b="1" i="0" u="none" strike="noStrike" kern="1200" spc="70" baseline="0">
              <a:solidFill>
                <a:srgbClr val="1F4E78"/>
              </a:solidFill>
              <a:latin typeface="EC Square Sans Pro" panose="020B0506040000020004" pitchFamily="34" charset="0"/>
              <a:ea typeface="+mn-ea"/>
              <a:cs typeface="+mn-cs"/>
            </a:defRPr>
          </a:pPr>
          <a:endParaRPr lang="sr-Latn-RS"/>
        </a:p>
      </c:txPr>
    </c:title>
    <c:autoTitleDeleted val="0"/>
    <c:plotArea>
      <c:layout>
        <c:manualLayout>
          <c:layoutTarget val="inner"/>
          <c:xMode val="edge"/>
          <c:yMode val="edge"/>
          <c:x val="0.27424123567549719"/>
          <c:y val="0.15574392007896334"/>
          <c:w val="0.61876793032176036"/>
          <c:h val="0.79065594283749352"/>
        </c:manualLayout>
      </c:layout>
      <c:radarChart>
        <c:radarStyle val="filled"/>
        <c:varyColors val="0"/>
        <c:ser>
          <c:idx val="0"/>
          <c:order val="0"/>
          <c:tx>
            <c:strRef>
              <c:f>'Rezultati profila'!$Z$5</c:f>
              <c:strCache>
                <c:ptCount val="1"/>
                <c:pt idx="0">
                  <c:v>Target</c:v>
                </c:pt>
              </c:strCache>
            </c:strRef>
          </c:tx>
          <c:spPr>
            <a:solidFill>
              <a:schemeClr val="accent1">
                <a:alpha val="20000"/>
              </a:schemeClr>
            </a:solidFill>
            <a:ln w="50800">
              <a:solidFill>
                <a:srgbClr val="1F4E78"/>
              </a:solidFill>
            </a:ln>
            <a:effectLst/>
          </c:spPr>
          <c:cat>
            <c:strRef>
              <c:f>'Rezultati profila'!$A$6:$A$35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'Rezultati profila'!$Z$6:$Z$35</c:f>
              <c:numCache>
                <c:formatCode>General</c:formatCode>
                <c:ptCount val="30"/>
                <c:pt idx="0">
                  <c:v>3</c:v>
                </c:pt>
                <c:pt idx="1">
                  <c:v>3</c:v>
                </c:pt>
                <c:pt idx="2">
                  <c:v>3</c:v>
                </c:pt>
                <c:pt idx="3">
                  <c:v>3</c:v>
                </c:pt>
                <c:pt idx="4">
                  <c:v>3</c:v>
                </c:pt>
                <c:pt idx="5">
                  <c:v>3</c:v>
                </c:pt>
                <c:pt idx="6">
                  <c:v>2</c:v>
                </c:pt>
                <c:pt idx="7">
                  <c:v>0</c:v>
                </c:pt>
                <c:pt idx="8">
                  <c:v>2</c:v>
                </c:pt>
                <c:pt idx="9">
                  <c:v>0</c:v>
                </c:pt>
                <c:pt idx="10">
                  <c:v>2</c:v>
                </c:pt>
                <c:pt idx="11">
                  <c:v>0</c:v>
                </c:pt>
                <c:pt idx="12">
                  <c:v>2</c:v>
                </c:pt>
                <c:pt idx="13">
                  <c:v>3</c:v>
                </c:pt>
                <c:pt idx="14">
                  <c:v>3</c:v>
                </c:pt>
                <c:pt idx="15">
                  <c:v>2</c:v>
                </c:pt>
                <c:pt idx="16">
                  <c:v>0</c:v>
                </c:pt>
                <c:pt idx="17">
                  <c:v>0</c:v>
                </c:pt>
                <c:pt idx="18">
                  <c:v>0</c:v>
                </c:pt>
                <c:pt idx="19">
                  <c:v>2</c:v>
                </c:pt>
                <c:pt idx="20">
                  <c:v>3</c:v>
                </c:pt>
                <c:pt idx="21">
                  <c:v>2</c:v>
                </c:pt>
                <c:pt idx="22">
                  <c:v>2</c:v>
                </c:pt>
                <c:pt idx="23">
                  <c:v>2</c:v>
                </c:pt>
                <c:pt idx="24">
                  <c:v>0</c:v>
                </c:pt>
                <c:pt idx="25">
                  <c:v>0</c:v>
                </c:pt>
                <c:pt idx="26">
                  <c:v>0</c:v>
                </c:pt>
                <c:pt idx="27">
                  <c:v>0</c:v>
                </c:pt>
                <c:pt idx="28">
                  <c:v>0</c:v>
                </c:pt>
                <c:pt idx="29">
                  <c:v>0</c:v>
                </c:pt>
              </c:numCache>
            </c:numRef>
          </c:val>
          <c:extLst>
            <c:ext xmlns:c16="http://schemas.microsoft.com/office/drawing/2014/chart" uri="{C3380CC4-5D6E-409C-BE32-E72D297353CC}">
              <c16:uniqueId val="{00000000-089C-4882-9C65-A781446FF29B}"/>
            </c:ext>
          </c:extLst>
        </c:ser>
        <c:ser>
          <c:idx val="1"/>
          <c:order val="1"/>
          <c:tx>
            <c:strRef>
              <c:f>'Rezultati profila'!$AA$5</c:f>
              <c:strCache>
                <c:ptCount val="1"/>
                <c:pt idx="0">
                  <c:v>Average</c:v>
                </c:pt>
              </c:strCache>
            </c:strRef>
          </c:tx>
          <c:spPr>
            <a:solidFill>
              <a:srgbClr val="9FFFFF">
                <a:alpha val="40000"/>
              </a:srgbClr>
            </a:solidFill>
            <a:ln w="50800">
              <a:solidFill>
                <a:srgbClr val="009999"/>
              </a:solidFill>
            </a:ln>
            <a:effectLst/>
          </c:spPr>
          <c:cat>
            <c:strRef>
              <c:f>'Rezultati profila'!$A$6:$A$35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'Rezultati profila'!$AA$6:$AA$35</c:f>
              <c:numCache>
                <c:formatCode>General</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089C-4882-9C65-A781446FF29B}"/>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312"/>
        <c:crosses val="autoZero"/>
        <c:crossBetween val="between"/>
        <c:minorUnit val="1"/>
      </c:valAx>
      <c:spPr>
        <a:noFill/>
        <a:ln>
          <a:noFill/>
        </a:ln>
        <a:effectLst/>
      </c:spPr>
    </c:plotArea>
    <c:legend>
      <c:legendPos val="l"/>
      <c:layout>
        <c:manualLayout>
          <c:xMode val="edge"/>
          <c:yMode val="edge"/>
          <c:x val="1.5134962495426738E-2"/>
          <c:y val="0.20957924917437326"/>
          <c:w val="0.21950668817000285"/>
          <c:h val="0.13944476452638541"/>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sr-Latn-RS"/>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lang="en-GB" sz="1100" b="1" i="0" u="none" strike="noStrike" kern="1200" spc="70" baseline="0">
                <a:solidFill>
                  <a:srgbClr val="1F4E78"/>
                </a:solidFill>
                <a:latin typeface="EC Square Sans Pro" panose="020B0506040000020004" pitchFamily="34" charset="0"/>
                <a:ea typeface="+mn-ea"/>
                <a:cs typeface="+mn-cs"/>
              </a:defRPr>
            </a:pPr>
            <a:r>
              <a:rPr lang="en-GB" sz="1100" b="1" i="0" u="none" strike="noStrike" kern="1200" spc="70" baseline="0">
                <a:solidFill>
                  <a:srgbClr val="1F4E78"/>
                </a:solidFill>
                <a:latin typeface="EC Square Sans Pro" panose="020B0506040000020004" pitchFamily="34" charset="0"/>
                <a:ea typeface="+mn-ea"/>
                <a:cs typeface="+mn-cs"/>
              </a:rPr>
              <a:t>Poslovi upravljanja organizacijskom jedinicom </a:t>
            </a:r>
          </a:p>
          <a:p>
            <a:pPr marL="0" marR="0" lvl="0" indent="0" algn="l" defTabSz="914400" rtl="0" eaLnBrk="1" fontAlgn="auto" latinLnBrk="0" hangingPunct="1">
              <a:lnSpc>
                <a:spcPct val="100000"/>
              </a:lnSpc>
              <a:spcBef>
                <a:spcPts val="0"/>
              </a:spcBef>
              <a:spcAft>
                <a:spcPts val="0"/>
              </a:spcAft>
              <a:buClrTx/>
              <a:buSzTx/>
              <a:buFontTx/>
              <a:buNone/>
              <a:tabLst/>
              <a:defRPr lang="en-GB" sz="1100" b="1" i="0" u="none" strike="noStrike" kern="1200" spc="70" baseline="0">
                <a:solidFill>
                  <a:srgbClr val="1F4E78"/>
                </a:solidFill>
                <a:latin typeface="EC Square Sans Pro" panose="020B0506040000020004" pitchFamily="34" charset="0"/>
                <a:ea typeface="+mn-ea"/>
                <a:cs typeface="+mn-cs"/>
              </a:defRPr>
            </a:pPr>
            <a:r>
              <a:rPr lang="en-GB" sz="1100" b="1" i="0" u="none" strike="noStrike" kern="1200" spc="70" baseline="0">
                <a:solidFill>
                  <a:srgbClr val="1F4E78"/>
                </a:solidFill>
                <a:latin typeface="EC Square Sans Pro" panose="020B0506040000020004" pitchFamily="34" charset="0"/>
                <a:ea typeface="+mn-ea"/>
                <a:cs typeface="+mn-cs"/>
              </a:rPr>
              <a:t>Maksimalni rezultati</a:t>
            </a:r>
          </a:p>
        </c:rich>
      </c:tx>
      <c:layout>
        <c:manualLayout>
          <c:xMode val="edge"/>
          <c:yMode val="edge"/>
          <c:x val="1.0665845379338956E-2"/>
          <c:y val="1.0578396559881541E-2"/>
        </c:manualLayout>
      </c:layout>
      <c:overlay val="0"/>
      <c:spPr>
        <a:noFill/>
        <a:ln>
          <a:noFill/>
        </a:ln>
        <a:effectLst/>
      </c:spPr>
      <c:txPr>
        <a:bodyPr rot="0" spcFirstLastPara="1" vertOverflow="ellipsis" vert="horz" wrap="square"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lang="en-GB" sz="1100" b="1" i="0" u="none" strike="noStrike" kern="1200" spc="70" baseline="0">
              <a:solidFill>
                <a:srgbClr val="1F4E78"/>
              </a:solidFill>
              <a:latin typeface="EC Square Sans Pro" panose="020B0506040000020004" pitchFamily="34" charset="0"/>
              <a:ea typeface="+mn-ea"/>
              <a:cs typeface="+mn-cs"/>
            </a:defRPr>
          </a:pPr>
          <a:endParaRPr lang="sr-Latn-RS"/>
        </a:p>
      </c:txPr>
    </c:title>
    <c:autoTitleDeleted val="0"/>
    <c:plotArea>
      <c:layout>
        <c:manualLayout>
          <c:layoutTarget val="inner"/>
          <c:xMode val="edge"/>
          <c:yMode val="edge"/>
          <c:x val="0.27424123567549719"/>
          <c:y val="0.18509403348961118"/>
          <c:w val="0.63105381121692083"/>
          <c:h val="0.77399804273056461"/>
        </c:manualLayout>
      </c:layout>
      <c:radarChart>
        <c:radarStyle val="filled"/>
        <c:varyColors val="0"/>
        <c:ser>
          <c:idx val="0"/>
          <c:order val="0"/>
          <c:tx>
            <c:strRef>
              <c:f>'Rezultati profila'!$V$5</c:f>
              <c:strCache>
                <c:ptCount val="1"/>
                <c:pt idx="0">
                  <c:v>Target</c:v>
                </c:pt>
              </c:strCache>
            </c:strRef>
          </c:tx>
          <c:spPr>
            <a:solidFill>
              <a:schemeClr val="accent1">
                <a:alpha val="20000"/>
              </a:schemeClr>
            </a:solidFill>
            <a:ln w="50800">
              <a:solidFill>
                <a:srgbClr val="1F4E78"/>
              </a:solidFill>
            </a:ln>
            <a:effectLst/>
          </c:spPr>
          <c:cat>
            <c:strRef>
              <c:f>'Rezultati profila'!$A$6:$A$35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'Rezultati profila'!$V$6:$V$35</c:f>
              <c:numCache>
                <c:formatCode>General</c:formatCode>
                <c:ptCount val="30"/>
                <c:pt idx="0">
                  <c:v>4</c:v>
                </c:pt>
                <c:pt idx="1">
                  <c:v>3</c:v>
                </c:pt>
                <c:pt idx="2">
                  <c:v>4</c:v>
                </c:pt>
                <c:pt idx="3">
                  <c:v>4</c:v>
                </c:pt>
                <c:pt idx="4">
                  <c:v>4</c:v>
                </c:pt>
                <c:pt idx="5">
                  <c:v>4</c:v>
                </c:pt>
                <c:pt idx="6">
                  <c:v>2</c:v>
                </c:pt>
                <c:pt idx="7">
                  <c:v>3</c:v>
                </c:pt>
                <c:pt idx="8">
                  <c:v>4</c:v>
                </c:pt>
                <c:pt idx="9">
                  <c:v>4</c:v>
                </c:pt>
                <c:pt idx="10">
                  <c:v>4</c:v>
                </c:pt>
                <c:pt idx="11">
                  <c:v>3</c:v>
                </c:pt>
                <c:pt idx="12">
                  <c:v>3</c:v>
                </c:pt>
                <c:pt idx="13">
                  <c:v>3</c:v>
                </c:pt>
                <c:pt idx="14">
                  <c:v>4</c:v>
                </c:pt>
                <c:pt idx="15">
                  <c:v>3</c:v>
                </c:pt>
                <c:pt idx="16">
                  <c:v>3</c:v>
                </c:pt>
                <c:pt idx="17">
                  <c:v>3</c:v>
                </c:pt>
                <c:pt idx="18">
                  <c:v>3</c:v>
                </c:pt>
                <c:pt idx="19">
                  <c:v>3</c:v>
                </c:pt>
                <c:pt idx="20">
                  <c:v>4</c:v>
                </c:pt>
                <c:pt idx="21">
                  <c:v>3</c:v>
                </c:pt>
                <c:pt idx="22">
                  <c:v>3</c:v>
                </c:pt>
                <c:pt idx="23">
                  <c:v>3</c:v>
                </c:pt>
                <c:pt idx="24">
                  <c:v>2</c:v>
                </c:pt>
                <c:pt idx="25">
                  <c:v>4</c:v>
                </c:pt>
                <c:pt idx="26">
                  <c:v>3</c:v>
                </c:pt>
                <c:pt idx="27">
                  <c:v>4</c:v>
                </c:pt>
                <c:pt idx="28">
                  <c:v>3</c:v>
                </c:pt>
                <c:pt idx="29">
                  <c:v>3</c:v>
                </c:pt>
              </c:numCache>
            </c:numRef>
          </c:val>
          <c:extLst>
            <c:ext xmlns:c16="http://schemas.microsoft.com/office/drawing/2014/chart" uri="{C3380CC4-5D6E-409C-BE32-E72D297353CC}">
              <c16:uniqueId val="{00000000-8FFE-49CD-95C6-DE7B5191CA47}"/>
            </c:ext>
          </c:extLst>
        </c:ser>
        <c:ser>
          <c:idx val="2"/>
          <c:order val="1"/>
          <c:tx>
            <c:strRef>
              <c:f>'Rezultati profila'!$X$5</c:f>
              <c:strCache>
                <c:ptCount val="1"/>
                <c:pt idx="0">
                  <c:v>Max</c:v>
                </c:pt>
              </c:strCache>
            </c:strRef>
          </c:tx>
          <c:spPr>
            <a:solidFill>
              <a:srgbClr val="9FFFFF">
                <a:alpha val="40000"/>
              </a:srgbClr>
            </a:solidFill>
            <a:ln w="50800">
              <a:solidFill>
                <a:srgbClr val="009999"/>
              </a:solidFill>
            </a:ln>
            <a:effectLst/>
          </c:spPr>
          <c:cat>
            <c:strRef>
              <c:f>'Rezultati profila'!$A$6:$A$35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'Rezultati profila'!$X$6:$X$35</c:f>
              <c:numCache>
                <c:formatCode>General</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8FFE-49CD-95C6-DE7B5191CA47}"/>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312"/>
        <c:crosses val="autoZero"/>
        <c:crossBetween val="between"/>
        <c:minorUnit val="1"/>
      </c:valAx>
      <c:spPr>
        <a:noFill/>
        <a:ln>
          <a:noFill/>
        </a:ln>
        <a:effectLst/>
      </c:spPr>
    </c:plotArea>
    <c:legend>
      <c:legendPos val="l"/>
      <c:layout>
        <c:manualLayout>
          <c:xMode val="edge"/>
          <c:yMode val="edge"/>
          <c:x val="1.9605263541568219E-2"/>
          <c:y val="0.20757784287204581"/>
          <c:w val="0.173875767815898"/>
          <c:h val="0.1483352468427095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sr-Latn-RS"/>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lang="en-GB" sz="1100" b="1" i="0" u="none" strike="noStrike" kern="1200" spc="70" baseline="0">
                <a:solidFill>
                  <a:srgbClr val="1F4E78"/>
                </a:solidFill>
                <a:latin typeface="EC Square Sans Pro" panose="020B0506040000020004" pitchFamily="34" charset="0"/>
                <a:ea typeface="+mn-ea"/>
                <a:cs typeface="+mn-cs"/>
              </a:defRPr>
            </a:pPr>
            <a:r>
              <a:rPr lang="en-GB" sz="1100" b="1" i="0" u="none" strike="noStrike" kern="1200" spc="70" baseline="0">
                <a:solidFill>
                  <a:srgbClr val="1F4E78"/>
                </a:solidFill>
                <a:latin typeface="EC Square Sans Pro" panose="020B0506040000020004" pitchFamily="34" charset="0"/>
                <a:ea typeface="+mn-ea"/>
                <a:cs typeface="+mn-cs"/>
              </a:rPr>
              <a:t>Poslovi u kontroli postupaka nabava</a:t>
            </a:r>
          </a:p>
          <a:p>
            <a:pPr marL="0" marR="0" lvl="0" indent="0" algn="l" defTabSz="914400" rtl="0" eaLnBrk="1" fontAlgn="auto" latinLnBrk="0" hangingPunct="1">
              <a:lnSpc>
                <a:spcPct val="100000"/>
              </a:lnSpc>
              <a:spcBef>
                <a:spcPts val="0"/>
              </a:spcBef>
              <a:spcAft>
                <a:spcPts val="0"/>
              </a:spcAft>
              <a:buClrTx/>
              <a:buSzTx/>
              <a:buFontTx/>
              <a:buNone/>
              <a:tabLst/>
              <a:defRPr lang="en-GB" sz="1100" b="1" i="0" u="none" strike="noStrike" kern="1200" spc="70" baseline="0">
                <a:solidFill>
                  <a:srgbClr val="1F4E78"/>
                </a:solidFill>
                <a:latin typeface="EC Square Sans Pro" panose="020B0506040000020004" pitchFamily="34" charset="0"/>
                <a:ea typeface="+mn-ea"/>
                <a:cs typeface="+mn-cs"/>
              </a:defRPr>
            </a:pPr>
            <a:r>
              <a:rPr lang="hr-HR" sz="1100" b="1" i="0" u="none" strike="noStrike" kern="1200" spc="70" baseline="0">
                <a:solidFill>
                  <a:srgbClr val="1F4E78"/>
                </a:solidFill>
                <a:latin typeface="EC Square Sans Pro" panose="020B0506040000020004" pitchFamily="34" charset="0"/>
                <a:ea typeface="+mn-ea"/>
                <a:cs typeface="+mn-cs"/>
              </a:rPr>
              <a:t>Maksimal</a:t>
            </a:r>
            <a:r>
              <a:rPr lang="en-GB" sz="1100" b="1" i="0" u="none" strike="noStrike" kern="1200" spc="70" baseline="0">
                <a:solidFill>
                  <a:srgbClr val="1F4E78"/>
                </a:solidFill>
                <a:latin typeface="EC Square Sans Pro" panose="020B0506040000020004" pitchFamily="34" charset="0"/>
                <a:ea typeface="+mn-ea"/>
                <a:cs typeface="+mn-cs"/>
              </a:rPr>
              <a:t>ni rezultati</a:t>
            </a:r>
          </a:p>
        </c:rich>
      </c:tx>
      <c:layout>
        <c:manualLayout>
          <c:xMode val="edge"/>
          <c:yMode val="edge"/>
          <c:x val="1.0665845379338956E-2"/>
          <c:y val="1.0578396559881541E-2"/>
        </c:manualLayout>
      </c:layout>
      <c:overlay val="0"/>
      <c:spPr>
        <a:noFill/>
        <a:ln>
          <a:noFill/>
        </a:ln>
        <a:effectLst/>
      </c:spPr>
      <c:txPr>
        <a:bodyPr rot="0" spcFirstLastPara="1" vertOverflow="ellipsis" vert="horz" wrap="square"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lang="en-GB" sz="1100" b="1" i="0" u="none" strike="noStrike" kern="1200" spc="70" baseline="0">
              <a:solidFill>
                <a:srgbClr val="1F4E78"/>
              </a:solidFill>
              <a:latin typeface="EC Square Sans Pro" panose="020B0506040000020004" pitchFamily="34" charset="0"/>
              <a:ea typeface="+mn-ea"/>
              <a:cs typeface="+mn-cs"/>
            </a:defRPr>
          </a:pPr>
          <a:endParaRPr lang="sr-Latn-RS"/>
        </a:p>
      </c:txPr>
    </c:title>
    <c:autoTitleDeleted val="0"/>
    <c:plotArea>
      <c:layout>
        <c:manualLayout>
          <c:layoutTarget val="inner"/>
          <c:xMode val="edge"/>
          <c:yMode val="edge"/>
          <c:x val="0.27424123567549719"/>
          <c:y val="0.18509403348961118"/>
          <c:w val="0.63105381121692083"/>
          <c:h val="0.77399804273056461"/>
        </c:manualLayout>
      </c:layout>
      <c:radarChart>
        <c:radarStyle val="filled"/>
        <c:varyColors val="0"/>
        <c:ser>
          <c:idx val="0"/>
          <c:order val="0"/>
          <c:tx>
            <c:strRef>
              <c:f>'Rezultati profila'!$Z$5</c:f>
              <c:strCache>
                <c:ptCount val="1"/>
                <c:pt idx="0">
                  <c:v>Target</c:v>
                </c:pt>
              </c:strCache>
            </c:strRef>
          </c:tx>
          <c:spPr>
            <a:solidFill>
              <a:schemeClr val="accent1">
                <a:alpha val="20000"/>
              </a:schemeClr>
            </a:solidFill>
            <a:ln w="50800">
              <a:solidFill>
                <a:srgbClr val="1F4E78"/>
              </a:solidFill>
            </a:ln>
            <a:effectLst/>
          </c:spPr>
          <c:cat>
            <c:strRef>
              <c:f>'Rezultati profila'!$A$6:$A$35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'Rezultati profila'!$Z$6:$Z$35</c:f>
              <c:numCache>
                <c:formatCode>General</c:formatCode>
                <c:ptCount val="30"/>
                <c:pt idx="0">
                  <c:v>3</c:v>
                </c:pt>
                <c:pt idx="1">
                  <c:v>3</c:v>
                </c:pt>
                <c:pt idx="2">
                  <c:v>3</c:v>
                </c:pt>
                <c:pt idx="3">
                  <c:v>3</c:v>
                </c:pt>
                <c:pt idx="4">
                  <c:v>3</c:v>
                </c:pt>
                <c:pt idx="5">
                  <c:v>3</c:v>
                </c:pt>
                <c:pt idx="6">
                  <c:v>2</c:v>
                </c:pt>
                <c:pt idx="7">
                  <c:v>0</c:v>
                </c:pt>
                <c:pt idx="8">
                  <c:v>2</c:v>
                </c:pt>
                <c:pt idx="9">
                  <c:v>0</c:v>
                </c:pt>
                <c:pt idx="10">
                  <c:v>2</c:v>
                </c:pt>
                <c:pt idx="11">
                  <c:v>0</c:v>
                </c:pt>
                <c:pt idx="12">
                  <c:v>2</c:v>
                </c:pt>
                <c:pt idx="13">
                  <c:v>3</c:v>
                </c:pt>
                <c:pt idx="14">
                  <c:v>3</c:v>
                </c:pt>
                <c:pt idx="15">
                  <c:v>2</c:v>
                </c:pt>
                <c:pt idx="16">
                  <c:v>0</c:v>
                </c:pt>
                <c:pt idx="17">
                  <c:v>0</c:v>
                </c:pt>
                <c:pt idx="18">
                  <c:v>0</c:v>
                </c:pt>
                <c:pt idx="19">
                  <c:v>2</c:v>
                </c:pt>
                <c:pt idx="20">
                  <c:v>3</c:v>
                </c:pt>
                <c:pt idx="21">
                  <c:v>2</c:v>
                </c:pt>
                <c:pt idx="22">
                  <c:v>2</c:v>
                </c:pt>
                <c:pt idx="23">
                  <c:v>2</c:v>
                </c:pt>
                <c:pt idx="24">
                  <c:v>0</c:v>
                </c:pt>
                <c:pt idx="25">
                  <c:v>0</c:v>
                </c:pt>
                <c:pt idx="26">
                  <c:v>0</c:v>
                </c:pt>
                <c:pt idx="27">
                  <c:v>0</c:v>
                </c:pt>
                <c:pt idx="28">
                  <c:v>0</c:v>
                </c:pt>
                <c:pt idx="29">
                  <c:v>0</c:v>
                </c:pt>
              </c:numCache>
            </c:numRef>
          </c:val>
          <c:extLst>
            <c:ext xmlns:c16="http://schemas.microsoft.com/office/drawing/2014/chart" uri="{C3380CC4-5D6E-409C-BE32-E72D297353CC}">
              <c16:uniqueId val="{00000000-696F-428A-85F3-34C954C99386}"/>
            </c:ext>
          </c:extLst>
        </c:ser>
        <c:ser>
          <c:idx val="2"/>
          <c:order val="1"/>
          <c:tx>
            <c:strRef>
              <c:f>'Rezultati profila'!$AB$5</c:f>
              <c:strCache>
                <c:ptCount val="1"/>
                <c:pt idx="0">
                  <c:v>Max</c:v>
                </c:pt>
              </c:strCache>
            </c:strRef>
          </c:tx>
          <c:spPr>
            <a:solidFill>
              <a:srgbClr val="9FFFFF">
                <a:alpha val="40000"/>
              </a:srgbClr>
            </a:solidFill>
            <a:ln w="50800">
              <a:solidFill>
                <a:srgbClr val="009999"/>
              </a:solidFill>
            </a:ln>
            <a:effectLst/>
          </c:spPr>
          <c:cat>
            <c:strRef>
              <c:f>'Rezultati profila'!$A$6:$A$35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'Rezultati profila'!$AB$6:$AB$35</c:f>
              <c:numCache>
                <c:formatCode>General</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696F-428A-85F3-34C954C99386}"/>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312"/>
        <c:crosses val="autoZero"/>
        <c:crossBetween val="between"/>
        <c:minorUnit val="1"/>
      </c:valAx>
      <c:spPr>
        <a:noFill/>
        <a:ln>
          <a:noFill/>
        </a:ln>
        <a:effectLst/>
      </c:spPr>
    </c:plotArea>
    <c:legend>
      <c:legendPos val="l"/>
      <c:layout>
        <c:manualLayout>
          <c:xMode val="edge"/>
          <c:yMode val="edge"/>
          <c:x val="1.9605263541568219E-2"/>
          <c:y val="0.20757784287204581"/>
          <c:w val="0.173875767815898"/>
          <c:h val="0.1483352468427095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sr-Latn-R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spcBef>
                <a:spcPts val="0"/>
              </a:spcBef>
              <a:spcAft>
                <a:spcPts val="0"/>
              </a:spcAft>
              <a:defRPr lang="en-US" sz="1200" b="1" i="0" u="none" strike="noStrike" kern="1200" spc="70" baseline="0">
                <a:solidFill>
                  <a:srgbClr val="1F4E78"/>
                </a:solidFill>
                <a:latin typeface="EC Square Sans Pro" panose="020B0506040000020004" pitchFamily="34" charset="0"/>
                <a:ea typeface="+mn-ea"/>
                <a:cs typeface="+mn-cs"/>
              </a:defRPr>
            </a:pPr>
            <a:r>
              <a:rPr lang="en-US" sz="1200" b="1" i="0" u="none" strike="noStrike" kern="1200" spc="70" baseline="0">
                <a:solidFill>
                  <a:srgbClr val="1F4E78"/>
                </a:solidFill>
                <a:latin typeface="EC Square Sans Pro" panose="020B0506040000020004" pitchFamily="34" charset="0"/>
                <a:ea typeface="+mn-ea"/>
                <a:cs typeface="+mn-cs"/>
              </a:rPr>
              <a:t>Poslovi potpore u javnoj nabavi i/ili poslovi provedbe postupaka jednostavnih nabava</a:t>
            </a:r>
          </a:p>
        </c:rich>
      </c:tx>
      <c:overlay val="1"/>
      <c:spPr>
        <a:noFill/>
        <a:ln>
          <a:noFill/>
        </a:ln>
        <a:effectLst/>
      </c:spPr>
      <c:txPr>
        <a:bodyPr rot="0" spcFirstLastPara="1" vertOverflow="ellipsis" vert="horz" wrap="square" anchor="ctr" anchorCtr="1"/>
        <a:lstStyle/>
        <a:p>
          <a:pPr algn="l" rtl="0">
            <a:spcBef>
              <a:spcPts val="0"/>
            </a:spcBef>
            <a:spcAft>
              <a:spcPts val="0"/>
            </a:spcAft>
            <a:defRPr lang="en-US" sz="1200" b="1" i="0" u="none" strike="noStrike" kern="1200" spc="70" baseline="0">
              <a:solidFill>
                <a:srgbClr val="1F4E78"/>
              </a:solidFill>
              <a:latin typeface="EC Square Sans Pro" panose="020B0506040000020004" pitchFamily="34" charset="0"/>
              <a:ea typeface="+mn-ea"/>
              <a:cs typeface="+mn-cs"/>
            </a:defRPr>
          </a:pPr>
          <a:endParaRPr lang="sr-Latn-RS"/>
        </a:p>
      </c:txPr>
    </c:title>
    <c:autoTitleDeleted val="0"/>
    <c:plotArea>
      <c:layout>
        <c:manualLayout>
          <c:layoutTarget val="inner"/>
          <c:xMode val="edge"/>
          <c:yMode val="edge"/>
          <c:x val="0.27424123567549719"/>
          <c:y val="0.15574392007896334"/>
          <c:w val="0.61876793032176036"/>
          <c:h val="0.79065594283749352"/>
        </c:manualLayout>
      </c:layout>
      <c:radarChart>
        <c:radarStyle val="filled"/>
        <c:varyColors val="0"/>
        <c:ser>
          <c:idx val="1"/>
          <c:order val="0"/>
          <c:tx>
            <c:v>Target</c:v>
          </c:tx>
          <c:spPr>
            <a:solidFill>
              <a:schemeClr val="accent1">
                <a:alpha val="20000"/>
              </a:schemeClr>
            </a:solidFill>
            <a:ln w="50800">
              <a:solidFill>
                <a:srgbClr val="1F4E78"/>
              </a:solidFill>
            </a:ln>
            <a:effectLst/>
          </c:spPr>
          <c:cat>
            <c:strRef>
              <c:f>'Individualni rezultati'!$A$6:$A$35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'Profili poslova'!$D$5:$D$34</c:f>
              <c:numCache>
                <c:formatCode>General</c:formatCode>
                <c:ptCount val="30"/>
                <c:pt idx="0">
                  <c:v>2</c:v>
                </c:pt>
                <c:pt idx="1">
                  <c:v>1</c:v>
                </c:pt>
                <c:pt idx="2">
                  <c:v>1</c:v>
                </c:pt>
                <c:pt idx="3">
                  <c:v>1</c:v>
                </c:pt>
                <c:pt idx="4">
                  <c:v>1</c:v>
                </c:pt>
                <c:pt idx="5">
                  <c:v>1</c:v>
                </c:pt>
                <c:pt idx="6">
                  <c:v>0</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2</c:v>
                </c:pt>
                <c:pt idx="22">
                  <c:v>2</c:v>
                </c:pt>
                <c:pt idx="23">
                  <c:v>1</c:v>
                </c:pt>
                <c:pt idx="24">
                  <c:v>1</c:v>
                </c:pt>
                <c:pt idx="25">
                  <c:v>1</c:v>
                </c:pt>
                <c:pt idx="26">
                  <c:v>1</c:v>
                </c:pt>
                <c:pt idx="27">
                  <c:v>2</c:v>
                </c:pt>
                <c:pt idx="28">
                  <c:v>1</c:v>
                </c:pt>
                <c:pt idx="29">
                  <c:v>1</c:v>
                </c:pt>
              </c:numCache>
            </c:numRef>
          </c:val>
          <c:extLst>
            <c:ext xmlns:c16="http://schemas.microsoft.com/office/drawing/2014/chart" uri="{C3380CC4-5D6E-409C-BE32-E72D297353CC}">
              <c16:uniqueId val="{00000000-9067-4C0A-AAAC-543C589E9CFD}"/>
            </c:ext>
          </c:extLst>
        </c:ser>
        <c:ser>
          <c:idx val="0"/>
          <c:order val="1"/>
          <c:tx>
            <c:strRef>
              <c:f>'Individualni rezultati'!$F$5</c:f>
              <c:strCache>
                <c:ptCount val="1"/>
                <c:pt idx="0">
                  <c:v>Individual 5</c:v>
                </c:pt>
              </c:strCache>
            </c:strRef>
          </c:tx>
          <c:spPr>
            <a:solidFill>
              <a:schemeClr val="accent1">
                <a:alpha val="10196"/>
              </a:schemeClr>
            </a:solidFill>
            <a:ln w="50800">
              <a:solidFill>
                <a:schemeClr val="accent1">
                  <a:alpha val="30000"/>
                </a:schemeClr>
              </a:solidFill>
            </a:ln>
            <a:effectLst/>
          </c:spPr>
          <c:cat>
            <c:strRef>
              <c:f>'Individualni rezultati'!$A$6:$A$35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'Individualni rezultati'!$F$6:$F$35</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9067-4C0A-AAAC-543C589E9CFD}"/>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312"/>
        <c:crosses val="autoZero"/>
        <c:crossBetween val="between"/>
        <c:minorUnit val="1"/>
      </c:valAx>
      <c:spPr>
        <a:noFill/>
        <a:ln>
          <a:noFill/>
        </a:ln>
        <a:effectLst/>
      </c:spPr>
    </c:plotArea>
    <c:legend>
      <c:legendPos val="l"/>
      <c:layout>
        <c:manualLayout>
          <c:xMode val="edge"/>
          <c:yMode val="edge"/>
          <c:x val="1.5134962495426738E-2"/>
          <c:y val="0.20957924917437326"/>
          <c:w val="0.2794910376784856"/>
          <c:h val="0.1433290617211886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sr-Latn-RS"/>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lang="en-GB" sz="2000" b="1" i="0" u="none" strike="noStrike" kern="1200" spc="70" baseline="0">
                <a:solidFill>
                  <a:srgbClr val="1F4E78"/>
                </a:solidFill>
                <a:latin typeface="EC Square Sans Pro" panose="020B0506040000020004" pitchFamily="34" charset="0"/>
                <a:ea typeface="+mn-ea"/>
                <a:cs typeface="+mn-cs"/>
              </a:defRPr>
            </a:pPr>
            <a:r>
              <a:rPr lang="hr-HR" sz="2000" b="1" i="0" kern="1200" spc="70" baseline="0">
                <a:solidFill>
                  <a:srgbClr val="1F4E78"/>
                </a:solidFill>
                <a:effectLst/>
                <a:latin typeface="EC Square Sans Pro" panose="020B0506040000020004"/>
              </a:rPr>
              <a:t>Kompetencije specifične za nabavu</a:t>
            </a:r>
            <a:endParaRPr lang="hr-HR" sz="2000">
              <a:effectLst/>
            </a:endParaRPr>
          </a:p>
          <a:p>
            <a:pPr algn="l">
              <a:defRPr lang="en-GB" sz="2000" b="1">
                <a:solidFill>
                  <a:srgbClr val="1F4E78"/>
                </a:solidFill>
              </a:defRPr>
            </a:pPr>
            <a:r>
              <a:rPr lang="hr-HR" sz="2000" b="1" i="0" kern="1200" spc="70" baseline="0">
                <a:solidFill>
                  <a:srgbClr val="1F4E78"/>
                </a:solidFill>
                <a:effectLst/>
                <a:latin typeface="EC Square Sans Pro" panose="020B0506040000020004"/>
              </a:rPr>
              <a:t>Maksimalni rezultati</a:t>
            </a:r>
            <a:endParaRPr lang="hr-HR" sz="2000">
              <a:effectLst/>
            </a:endParaRPr>
          </a:p>
        </c:rich>
      </c:tx>
      <c:layout>
        <c:manualLayout>
          <c:xMode val="edge"/>
          <c:yMode val="edge"/>
          <c:x val="1.0665855471566418E-2"/>
          <c:y val="2.3753493821760748E-3"/>
        </c:manualLayout>
      </c:layout>
      <c:overlay val="0"/>
      <c:spPr>
        <a:noFill/>
        <a:ln>
          <a:noFill/>
        </a:ln>
        <a:effectLst/>
      </c:spPr>
      <c:txPr>
        <a:bodyPr rot="0" spcFirstLastPara="1" vertOverflow="ellipsis" vert="horz" wrap="square" anchor="ctr" anchorCtr="1"/>
        <a:lstStyle/>
        <a:p>
          <a:pPr algn="l">
            <a:defRPr lang="en-GB" sz="2000" b="1" i="0" u="none" strike="noStrike" kern="1200" spc="70" baseline="0">
              <a:solidFill>
                <a:srgbClr val="1F4E78"/>
              </a:solidFill>
              <a:latin typeface="EC Square Sans Pro" panose="020B0506040000020004" pitchFamily="34" charset="0"/>
              <a:ea typeface="+mn-ea"/>
              <a:cs typeface="+mn-cs"/>
            </a:defRPr>
          </a:pPr>
          <a:endParaRPr lang="sr-Latn-RS"/>
        </a:p>
      </c:txPr>
    </c:title>
    <c:autoTitleDeleted val="0"/>
    <c:plotArea>
      <c:layout>
        <c:manualLayout>
          <c:layoutTarget val="inner"/>
          <c:xMode val="edge"/>
          <c:yMode val="edge"/>
          <c:x val="0.27424123567549719"/>
          <c:y val="0.18509403348961118"/>
          <c:w val="0.63105381121692083"/>
          <c:h val="0.77399804273056461"/>
        </c:manualLayout>
      </c:layout>
      <c:radarChart>
        <c:radarStyle val="filled"/>
        <c:varyColors val="0"/>
        <c:ser>
          <c:idx val="0"/>
          <c:order val="0"/>
          <c:tx>
            <c:strRef>
              <c:f>'Rezultati organizacije'!$F$5</c:f>
              <c:strCache>
                <c:ptCount val="1"/>
                <c:pt idx="0">
                  <c:v>Max Target</c:v>
                </c:pt>
              </c:strCache>
            </c:strRef>
          </c:tx>
          <c:spPr>
            <a:solidFill>
              <a:schemeClr val="accent1">
                <a:alpha val="30196"/>
              </a:schemeClr>
            </a:solidFill>
            <a:ln w="50800">
              <a:solidFill>
                <a:srgbClr val="1F4E78"/>
              </a:solidFill>
            </a:ln>
            <a:effectLst/>
          </c:spPr>
          <c:cat>
            <c:strRef>
              <c:f>'Rezultati organizacije'!$A$6:$A$24</c:f>
              <c:strCache>
                <c:ptCount val="19"/>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strCache>
            </c:strRef>
          </c:cat>
          <c:val>
            <c:numRef>
              <c:f>'Rezultati organizacije'!$F$6:$F$24</c:f>
              <c:numCache>
                <c:formatCode>General</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0-8385-43A8-AEC3-C6105FCB815B}"/>
            </c:ext>
          </c:extLst>
        </c:ser>
        <c:ser>
          <c:idx val="2"/>
          <c:order val="1"/>
          <c:tx>
            <c:strRef>
              <c:f>'Rezultati organizacije'!$G$5</c:f>
              <c:strCache>
                <c:ptCount val="1"/>
                <c:pt idx="0">
                  <c:v>Max</c:v>
                </c:pt>
              </c:strCache>
            </c:strRef>
          </c:tx>
          <c:spPr>
            <a:solidFill>
              <a:srgbClr val="9FFFFF">
                <a:alpha val="50196"/>
              </a:srgbClr>
            </a:solidFill>
            <a:ln w="50800">
              <a:solidFill>
                <a:srgbClr val="009999"/>
              </a:solidFill>
            </a:ln>
            <a:effectLst/>
          </c:spPr>
          <c:cat>
            <c:strRef>
              <c:f>'Rezultati organizacije'!$A$6:$A$24</c:f>
              <c:strCache>
                <c:ptCount val="19"/>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strCache>
            </c:strRef>
          </c:cat>
          <c:val>
            <c:numRef>
              <c:f>'Rezultati organizacije'!$G$6:$G$24</c:f>
              <c:numCache>
                <c:formatCode>General</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1-8385-43A8-AEC3-C6105FCB815B}"/>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312"/>
        <c:crosses val="autoZero"/>
        <c:crossBetween val="between"/>
        <c:minorUnit val="1"/>
      </c:valAx>
      <c:spPr>
        <a:noFill/>
        <a:ln>
          <a:noFill/>
        </a:ln>
        <a:effectLst/>
      </c:spPr>
    </c:plotArea>
    <c:legend>
      <c:legendPos val="l"/>
      <c:layout>
        <c:manualLayout>
          <c:xMode val="edge"/>
          <c:yMode val="edge"/>
          <c:x val="1.9605263541568219E-2"/>
          <c:y val="0.20757784287204581"/>
          <c:w val="0.18185380320597486"/>
          <c:h val="0.29634953667884578"/>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sr-Latn-RS"/>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lang="en-GB" sz="2000" b="1" i="0" u="none" strike="noStrike" kern="1200" spc="70" baseline="0">
                <a:solidFill>
                  <a:srgbClr val="1F4E78"/>
                </a:solidFill>
                <a:latin typeface="EC Square Sans Pro" panose="020B0506040000020004" pitchFamily="34" charset="0"/>
                <a:ea typeface="+mn-ea"/>
                <a:cs typeface="+mn-cs"/>
              </a:defRPr>
            </a:pPr>
            <a:r>
              <a:rPr lang="hr-HR" sz="2000" b="1" i="0" u="none" strike="noStrike" kern="1200" spc="70" baseline="0">
                <a:solidFill>
                  <a:srgbClr val="1F4E78"/>
                </a:solidFill>
                <a:latin typeface="EC Square Sans Pro" panose="020B0506040000020004" pitchFamily="34" charset="0"/>
                <a:ea typeface="+mn-ea"/>
                <a:cs typeface="+mn-cs"/>
              </a:rPr>
              <a:t>Kompetencije specifične za nabavu</a:t>
            </a:r>
          </a:p>
          <a:p>
            <a:pPr algn="l" rtl="0">
              <a:defRPr lang="en-GB" sz="2000" b="1">
                <a:solidFill>
                  <a:srgbClr val="1F4E78"/>
                </a:solidFill>
              </a:defRPr>
            </a:pPr>
            <a:r>
              <a:rPr lang="hr-HR" sz="2000" b="1" i="0" u="none" strike="noStrike" kern="1200" spc="70" baseline="0">
                <a:solidFill>
                  <a:srgbClr val="1F4E78"/>
                </a:solidFill>
                <a:latin typeface="EC Square Sans Pro" panose="020B0506040000020004" pitchFamily="34" charset="0"/>
                <a:ea typeface="+mn-ea"/>
                <a:cs typeface="+mn-cs"/>
              </a:rPr>
              <a:t>Prosječni rezultati</a:t>
            </a:r>
            <a:endParaRPr lang="en-GB" sz="2000" b="1" i="0" u="none" strike="noStrike" kern="1200" spc="70" baseline="0">
              <a:solidFill>
                <a:srgbClr val="1F4E78"/>
              </a:solidFill>
              <a:latin typeface="EC Square Sans Pro" panose="020B0506040000020004" pitchFamily="34" charset="0"/>
              <a:ea typeface="+mn-ea"/>
              <a:cs typeface="+mn-cs"/>
            </a:endParaRPr>
          </a:p>
        </c:rich>
      </c:tx>
      <c:layout>
        <c:manualLayout>
          <c:xMode val="edge"/>
          <c:yMode val="edge"/>
          <c:x val="1.0665855471566418E-2"/>
          <c:y val="2.3753493821760748E-3"/>
        </c:manualLayout>
      </c:layout>
      <c:overlay val="0"/>
      <c:spPr>
        <a:noFill/>
        <a:ln>
          <a:noFill/>
        </a:ln>
        <a:effectLst/>
      </c:spPr>
      <c:txPr>
        <a:bodyPr rot="0" spcFirstLastPara="1" vertOverflow="ellipsis" vert="horz" wrap="square" anchor="ctr" anchorCtr="1"/>
        <a:lstStyle/>
        <a:p>
          <a:pPr algn="l" rtl="0">
            <a:defRPr lang="en-GB" sz="2000" b="1" i="0" u="none" strike="noStrike" kern="1200" spc="70" baseline="0">
              <a:solidFill>
                <a:srgbClr val="1F4E78"/>
              </a:solidFill>
              <a:latin typeface="EC Square Sans Pro" panose="020B0506040000020004" pitchFamily="34" charset="0"/>
              <a:ea typeface="+mn-ea"/>
              <a:cs typeface="+mn-cs"/>
            </a:defRPr>
          </a:pPr>
          <a:endParaRPr lang="sr-Latn-RS"/>
        </a:p>
      </c:txPr>
    </c:title>
    <c:autoTitleDeleted val="0"/>
    <c:plotArea>
      <c:layout>
        <c:manualLayout>
          <c:layoutTarget val="inner"/>
          <c:xMode val="edge"/>
          <c:yMode val="edge"/>
          <c:x val="0.27424123567549719"/>
          <c:y val="0.15574392007896334"/>
          <c:w val="0.61876793032176036"/>
          <c:h val="0.79065594283749352"/>
        </c:manualLayout>
      </c:layout>
      <c:radarChart>
        <c:radarStyle val="filled"/>
        <c:varyColors val="0"/>
        <c:ser>
          <c:idx val="0"/>
          <c:order val="0"/>
          <c:tx>
            <c:strRef>
              <c:f>'Rezultati organizacije'!$D$5</c:f>
              <c:strCache>
                <c:ptCount val="1"/>
                <c:pt idx="0">
                  <c:v>Average Target</c:v>
                </c:pt>
              </c:strCache>
            </c:strRef>
          </c:tx>
          <c:spPr>
            <a:solidFill>
              <a:srgbClr val="8BB8E1">
                <a:alpha val="49804"/>
              </a:srgbClr>
            </a:solidFill>
            <a:ln w="50800">
              <a:solidFill>
                <a:srgbClr val="1F4E78"/>
              </a:solidFill>
            </a:ln>
            <a:effectLst/>
          </c:spPr>
          <c:cat>
            <c:strRef>
              <c:f>'Rezultati organizacije'!$A$6:$A$24</c:f>
              <c:strCache>
                <c:ptCount val="19"/>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strCache>
            </c:strRef>
          </c:cat>
          <c:val>
            <c:numRef>
              <c:f>'Rezultati organizacije'!$D$6:$D$24</c:f>
              <c:numCache>
                <c:formatCode>General</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0-2698-4BA2-823F-CCF59CFD8583}"/>
            </c:ext>
          </c:extLst>
        </c:ser>
        <c:ser>
          <c:idx val="2"/>
          <c:order val="1"/>
          <c:tx>
            <c:strRef>
              <c:f>'Rezultati organizacije'!$E$5</c:f>
              <c:strCache>
                <c:ptCount val="1"/>
                <c:pt idx="0">
                  <c:v>Average</c:v>
                </c:pt>
              </c:strCache>
            </c:strRef>
          </c:tx>
          <c:spPr>
            <a:solidFill>
              <a:srgbClr val="9FFFFF">
                <a:alpha val="49804"/>
              </a:srgbClr>
            </a:solidFill>
            <a:ln w="50800">
              <a:solidFill>
                <a:srgbClr val="009999"/>
              </a:solidFill>
            </a:ln>
            <a:effectLst/>
          </c:spPr>
          <c:cat>
            <c:strRef>
              <c:f>'Rezultati organizacije'!$A$6:$A$24</c:f>
              <c:strCache>
                <c:ptCount val="19"/>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strCache>
            </c:strRef>
          </c:cat>
          <c:val>
            <c:numRef>
              <c:f>'Rezultati organizacije'!$E$6:$E$24</c:f>
              <c:numCache>
                <c:formatCode>General</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1-2698-4BA2-823F-CCF59CFD8583}"/>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312"/>
        <c:crosses val="autoZero"/>
        <c:crossBetween val="between"/>
        <c:minorUnit val="1"/>
      </c:valAx>
      <c:spPr>
        <a:noFill/>
        <a:ln>
          <a:noFill/>
        </a:ln>
        <a:effectLst/>
      </c:spPr>
    </c:plotArea>
    <c:legend>
      <c:legendPos val="l"/>
      <c:layout>
        <c:manualLayout>
          <c:xMode val="edge"/>
          <c:yMode val="edge"/>
          <c:x val="1.5134962495426738E-2"/>
          <c:y val="0.20957924917437326"/>
          <c:w val="0.22188871852498421"/>
          <c:h val="0.26156174745392419"/>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sr-Latn-RS"/>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lang="en-GB" sz="2000" b="1" i="0" u="none" strike="noStrike" kern="1200" spc="70" baseline="0">
                <a:solidFill>
                  <a:srgbClr val="1F4E78"/>
                </a:solidFill>
                <a:latin typeface="EC Square Sans Pro" panose="020B0506040000020004" pitchFamily="34" charset="0"/>
                <a:ea typeface="+mn-ea"/>
                <a:cs typeface="+mn-cs"/>
              </a:defRPr>
            </a:pPr>
            <a:r>
              <a:rPr lang="hr-HR" sz="2000" b="1" i="0" u="none" strike="noStrike" kern="1200" spc="70" baseline="0">
                <a:solidFill>
                  <a:srgbClr val="1F4E78"/>
                </a:solidFill>
                <a:latin typeface="EC Square Sans Pro" panose="020B0506040000020004" pitchFamily="34" charset="0"/>
                <a:ea typeface="+mn-ea"/>
                <a:cs typeface="+mn-cs"/>
              </a:rPr>
              <a:t>Meke kompetencije</a:t>
            </a:r>
            <a:endParaRPr lang="en-GB" sz="2000" b="1" i="0" u="none" strike="noStrike" kern="1200" spc="70" baseline="0">
              <a:solidFill>
                <a:srgbClr val="1F4E78"/>
              </a:solidFill>
              <a:latin typeface="EC Square Sans Pro" panose="020B0506040000020004" pitchFamily="34" charset="0"/>
              <a:ea typeface="+mn-ea"/>
              <a:cs typeface="+mn-cs"/>
            </a:endParaRPr>
          </a:p>
          <a:p>
            <a:pPr algn="l">
              <a:defRPr lang="en-GB" sz="2000" b="1">
                <a:solidFill>
                  <a:srgbClr val="1F4E78"/>
                </a:solidFill>
              </a:defRPr>
            </a:pPr>
            <a:r>
              <a:rPr lang="hr-HR" sz="2000" b="1" i="0" u="none" strike="noStrike" kern="1200" spc="70" baseline="0">
                <a:solidFill>
                  <a:srgbClr val="1F4E78"/>
                </a:solidFill>
                <a:latin typeface="EC Square Sans Pro" panose="020B0506040000020004" pitchFamily="34" charset="0"/>
                <a:ea typeface="+mn-ea"/>
                <a:cs typeface="+mn-cs"/>
              </a:rPr>
              <a:t>Prosječni rezultati</a:t>
            </a:r>
          </a:p>
        </c:rich>
      </c:tx>
      <c:layout>
        <c:manualLayout>
          <c:xMode val="edge"/>
          <c:yMode val="edge"/>
          <c:x val="1.0665855471566418E-2"/>
          <c:y val="2.3753493821760748E-3"/>
        </c:manualLayout>
      </c:layout>
      <c:overlay val="0"/>
      <c:spPr>
        <a:noFill/>
        <a:ln>
          <a:noFill/>
        </a:ln>
        <a:effectLst/>
      </c:spPr>
      <c:txPr>
        <a:bodyPr rot="0" spcFirstLastPara="1" vertOverflow="ellipsis" vert="horz" wrap="square" anchor="ctr" anchorCtr="1"/>
        <a:lstStyle/>
        <a:p>
          <a:pPr algn="l">
            <a:defRPr lang="en-GB" sz="2000" b="1" i="0" u="none" strike="noStrike" kern="1200" spc="70" baseline="0">
              <a:solidFill>
                <a:srgbClr val="1F4E78"/>
              </a:solidFill>
              <a:latin typeface="EC Square Sans Pro" panose="020B0506040000020004" pitchFamily="34" charset="0"/>
              <a:ea typeface="+mn-ea"/>
              <a:cs typeface="+mn-cs"/>
            </a:defRPr>
          </a:pPr>
          <a:endParaRPr lang="sr-Latn-RS"/>
        </a:p>
      </c:txPr>
    </c:title>
    <c:autoTitleDeleted val="0"/>
    <c:plotArea>
      <c:layout>
        <c:manualLayout>
          <c:layoutTarget val="inner"/>
          <c:xMode val="edge"/>
          <c:yMode val="edge"/>
          <c:x val="0.27424123567549719"/>
          <c:y val="0.16161394162471562"/>
          <c:w val="0.62408251090766564"/>
          <c:h val="0.78368204289641152"/>
        </c:manualLayout>
      </c:layout>
      <c:radarChart>
        <c:radarStyle val="filled"/>
        <c:varyColors val="0"/>
        <c:ser>
          <c:idx val="0"/>
          <c:order val="0"/>
          <c:tx>
            <c:strRef>
              <c:f>'Rezultati organizacije'!$D$5</c:f>
              <c:strCache>
                <c:ptCount val="1"/>
                <c:pt idx="0">
                  <c:v>Average Target</c:v>
                </c:pt>
              </c:strCache>
            </c:strRef>
          </c:tx>
          <c:spPr>
            <a:solidFill>
              <a:srgbClr val="8BB8E1">
                <a:alpha val="49804"/>
              </a:srgbClr>
            </a:solidFill>
            <a:ln w="50800">
              <a:solidFill>
                <a:srgbClr val="1F4E78"/>
              </a:solidFill>
            </a:ln>
            <a:effectLst/>
          </c:spPr>
          <c:cat>
            <c:strRef>
              <c:f>'Rezultati organizacije'!$A$25:$A$35</c:f>
              <c:strCache>
                <c:ptCount val="11"/>
                <c:pt idx="0">
                  <c:v>C20</c:v>
                </c:pt>
                <c:pt idx="1">
                  <c:v>C21</c:v>
                </c:pt>
                <c:pt idx="2">
                  <c:v>C22</c:v>
                </c:pt>
                <c:pt idx="3">
                  <c:v>C23</c:v>
                </c:pt>
                <c:pt idx="4">
                  <c:v>C24</c:v>
                </c:pt>
                <c:pt idx="5">
                  <c:v>C25</c:v>
                </c:pt>
                <c:pt idx="6">
                  <c:v>C26</c:v>
                </c:pt>
                <c:pt idx="7">
                  <c:v>C27</c:v>
                </c:pt>
                <c:pt idx="8">
                  <c:v>C28</c:v>
                </c:pt>
                <c:pt idx="9">
                  <c:v>C29</c:v>
                </c:pt>
                <c:pt idx="10">
                  <c:v>C30</c:v>
                </c:pt>
              </c:strCache>
            </c:strRef>
          </c:cat>
          <c:val>
            <c:numRef>
              <c:f>'Rezultati organizacije'!$D$25:$D$35</c:f>
              <c:numCache>
                <c:formatCode>General</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5DAF-42F8-A2F8-B4E281453960}"/>
            </c:ext>
          </c:extLst>
        </c:ser>
        <c:ser>
          <c:idx val="2"/>
          <c:order val="1"/>
          <c:tx>
            <c:strRef>
              <c:f>'Rezultati organizacije'!$E$5</c:f>
              <c:strCache>
                <c:ptCount val="1"/>
                <c:pt idx="0">
                  <c:v>Average</c:v>
                </c:pt>
              </c:strCache>
            </c:strRef>
          </c:tx>
          <c:spPr>
            <a:solidFill>
              <a:srgbClr val="9FFFFF">
                <a:alpha val="50196"/>
              </a:srgbClr>
            </a:solidFill>
            <a:ln w="50800">
              <a:solidFill>
                <a:srgbClr val="009999"/>
              </a:solidFill>
            </a:ln>
            <a:effectLst/>
          </c:spPr>
          <c:cat>
            <c:strRef>
              <c:f>'Rezultati organizacije'!$A$25:$A$35</c:f>
              <c:strCache>
                <c:ptCount val="11"/>
                <c:pt idx="0">
                  <c:v>C20</c:v>
                </c:pt>
                <c:pt idx="1">
                  <c:v>C21</c:v>
                </c:pt>
                <c:pt idx="2">
                  <c:v>C22</c:v>
                </c:pt>
                <c:pt idx="3">
                  <c:v>C23</c:v>
                </c:pt>
                <c:pt idx="4">
                  <c:v>C24</c:v>
                </c:pt>
                <c:pt idx="5">
                  <c:v>C25</c:v>
                </c:pt>
                <c:pt idx="6">
                  <c:v>C26</c:v>
                </c:pt>
                <c:pt idx="7">
                  <c:v>C27</c:v>
                </c:pt>
                <c:pt idx="8">
                  <c:v>C28</c:v>
                </c:pt>
                <c:pt idx="9">
                  <c:v>C29</c:v>
                </c:pt>
                <c:pt idx="10">
                  <c:v>C30</c:v>
                </c:pt>
              </c:strCache>
            </c:strRef>
          </c:cat>
          <c:val>
            <c:numRef>
              <c:f>'Rezultati organizacije'!$E$25:$E$35</c:f>
              <c:numCache>
                <c:formatCode>General</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5DAF-42F8-A2F8-B4E281453960}"/>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312"/>
        <c:crosses val="autoZero"/>
        <c:crossBetween val="between"/>
        <c:minorUnit val="1"/>
      </c:valAx>
      <c:spPr>
        <a:noFill/>
        <a:ln>
          <a:noFill/>
        </a:ln>
        <a:effectLst/>
      </c:spPr>
    </c:plotArea>
    <c:legend>
      <c:legendPos val="l"/>
      <c:layout>
        <c:manualLayout>
          <c:xMode val="edge"/>
          <c:yMode val="edge"/>
          <c:x val="1.2979841046345527E-2"/>
          <c:y val="0.18386937776747245"/>
          <c:w val="0.23718751714037409"/>
          <c:h val="0.31821168781243153"/>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sr-Latn-RS"/>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lang="en-GB" sz="2000" b="1" i="0" u="none" strike="noStrike" kern="1200" spc="70" baseline="0">
                <a:solidFill>
                  <a:srgbClr val="1F4E78"/>
                </a:solidFill>
                <a:latin typeface="EC Square Sans Pro" panose="020B0506040000020004" pitchFamily="34" charset="0"/>
                <a:ea typeface="+mn-ea"/>
                <a:cs typeface="+mn-cs"/>
              </a:defRPr>
            </a:pPr>
            <a:r>
              <a:rPr lang="hr-HR" sz="2000" b="1" i="0" u="none" strike="noStrike" kern="1200" spc="70" baseline="0">
                <a:solidFill>
                  <a:srgbClr val="1F4E78"/>
                </a:solidFill>
                <a:latin typeface="EC Square Sans Pro" panose="020B0506040000020004" pitchFamily="34" charset="0"/>
                <a:ea typeface="+mn-ea"/>
                <a:cs typeface="+mn-cs"/>
              </a:rPr>
              <a:t>Meke kompetencije</a:t>
            </a:r>
          </a:p>
          <a:p>
            <a:pPr algn="l" rtl="0">
              <a:defRPr lang="en-GB" sz="2000" b="1">
                <a:solidFill>
                  <a:srgbClr val="1F4E78"/>
                </a:solidFill>
              </a:defRPr>
            </a:pPr>
            <a:r>
              <a:rPr lang="hr-HR" sz="2000" b="1" i="0" u="none" strike="noStrike" kern="1200" spc="70" baseline="0">
                <a:solidFill>
                  <a:srgbClr val="1F4E78"/>
                </a:solidFill>
                <a:latin typeface="EC Square Sans Pro" panose="020B0506040000020004" pitchFamily="34" charset="0"/>
                <a:ea typeface="+mn-ea"/>
                <a:cs typeface="+mn-cs"/>
              </a:rPr>
              <a:t>Maksimalni rezultati</a:t>
            </a:r>
            <a:endParaRPr lang="en-GB" sz="2000" b="1" i="0" u="none" strike="noStrike" kern="1200" spc="70" baseline="0">
              <a:solidFill>
                <a:srgbClr val="1F4E78"/>
              </a:solidFill>
              <a:latin typeface="EC Square Sans Pro" panose="020B0506040000020004" pitchFamily="34" charset="0"/>
              <a:ea typeface="+mn-ea"/>
              <a:cs typeface="+mn-cs"/>
            </a:endParaRPr>
          </a:p>
        </c:rich>
      </c:tx>
      <c:layout>
        <c:manualLayout>
          <c:xMode val="edge"/>
          <c:yMode val="edge"/>
          <c:x val="1.0665855471566418E-2"/>
          <c:y val="2.3753493821760748E-3"/>
        </c:manualLayout>
      </c:layout>
      <c:overlay val="0"/>
      <c:spPr>
        <a:noFill/>
        <a:ln>
          <a:noFill/>
        </a:ln>
        <a:effectLst/>
      </c:spPr>
      <c:txPr>
        <a:bodyPr rot="0" spcFirstLastPara="1" vertOverflow="ellipsis" vert="horz" wrap="square" anchor="ctr" anchorCtr="1"/>
        <a:lstStyle/>
        <a:p>
          <a:pPr algn="l" rtl="0">
            <a:defRPr lang="en-GB" sz="2000" b="1" i="0" u="none" strike="noStrike" kern="1200" spc="70" baseline="0">
              <a:solidFill>
                <a:srgbClr val="1F4E78"/>
              </a:solidFill>
              <a:latin typeface="EC Square Sans Pro" panose="020B0506040000020004" pitchFamily="34" charset="0"/>
              <a:ea typeface="+mn-ea"/>
              <a:cs typeface="+mn-cs"/>
            </a:defRPr>
          </a:pPr>
          <a:endParaRPr lang="sr-Latn-RS"/>
        </a:p>
      </c:txPr>
    </c:title>
    <c:autoTitleDeleted val="0"/>
    <c:plotArea>
      <c:layout>
        <c:manualLayout>
          <c:layoutTarget val="inner"/>
          <c:xMode val="edge"/>
          <c:yMode val="edge"/>
          <c:x val="0.27424123567549719"/>
          <c:y val="0.18509403348961118"/>
          <c:w val="0.62603150188048995"/>
          <c:h val="0.77318375546094376"/>
        </c:manualLayout>
      </c:layout>
      <c:radarChart>
        <c:radarStyle val="filled"/>
        <c:varyColors val="0"/>
        <c:ser>
          <c:idx val="0"/>
          <c:order val="0"/>
          <c:tx>
            <c:strRef>
              <c:f>'Rezultati organizacije'!$F$5</c:f>
              <c:strCache>
                <c:ptCount val="1"/>
                <c:pt idx="0">
                  <c:v>Max Target</c:v>
                </c:pt>
              </c:strCache>
            </c:strRef>
          </c:tx>
          <c:spPr>
            <a:solidFill>
              <a:srgbClr val="8BB8E1">
                <a:alpha val="50196"/>
              </a:srgbClr>
            </a:solidFill>
            <a:ln w="50800">
              <a:solidFill>
                <a:srgbClr val="1F4E78"/>
              </a:solidFill>
            </a:ln>
            <a:effectLst/>
          </c:spPr>
          <c:cat>
            <c:strRef>
              <c:f>'Rezultati organizacije'!$A$25:$A$35</c:f>
              <c:strCache>
                <c:ptCount val="11"/>
                <c:pt idx="0">
                  <c:v>C20</c:v>
                </c:pt>
                <c:pt idx="1">
                  <c:v>C21</c:v>
                </c:pt>
                <c:pt idx="2">
                  <c:v>C22</c:v>
                </c:pt>
                <c:pt idx="3">
                  <c:v>C23</c:v>
                </c:pt>
                <c:pt idx="4">
                  <c:v>C24</c:v>
                </c:pt>
                <c:pt idx="5">
                  <c:v>C25</c:v>
                </c:pt>
                <c:pt idx="6">
                  <c:v>C26</c:v>
                </c:pt>
                <c:pt idx="7">
                  <c:v>C27</c:v>
                </c:pt>
                <c:pt idx="8">
                  <c:v>C28</c:v>
                </c:pt>
                <c:pt idx="9">
                  <c:v>C29</c:v>
                </c:pt>
                <c:pt idx="10">
                  <c:v>C30</c:v>
                </c:pt>
              </c:strCache>
            </c:strRef>
          </c:cat>
          <c:val>
            <c:numRef>
              <c:f>'Rezultati organizacije'!$F$25:$F$35</c:f>
              <c:numCache>
                <c:formatCode>General</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BABF-4B71-8756-0F73FE96370B}"/>
            </c:ext>
          </c:extLst>
        </c:ser>
        <c:ser>
          <c:idx val="2"/>
          <c:order val="1"/>
          <c:tx>
            <c:strRef>
              <c:f>'Rezultati organizacije'!$G$5</c:f>
              <c:strCache>
                <c:ptCount val="1"/>
                <c:pt idx="0">
                  <c:v>Max</c:v>
                </c:pt>
              </c:strCache>
            </c:strRef>
          </c:tx>
          <c:spPr>
            <a:solidFill>
              <a:srgbClr val="9FFFFF">
                <a:alpha val="50196"/>
              </a:srgbClr>
            </a:solidFill>
            <a:ln w="50800">
              <a:solidFill>
                <a:srgbClr val="009999"/>
              </a:solidFill>
            </a:ln>
            <a:effectLst/>
          </c:spPr>
          <c:cat>
            <c:strRef>
              <c:f>'Rezultati organizacije'!$A$25:$A$35</c:f>
              <c:strCache>
                <c:ptCount val="11"/>
                <c:pt idx="0">
                  <c:v>C20</c:v>
                </c:pt>
                <c:pt idx="1">
                  <c:v>C21</c:v>
                </c:pt>
                <c:pt idx="2">
                  <c:v>C22</c:v>
                </c:pt>
                <c:pt idx="3">
                  <c:v>C23</c:v>
                </c:pt>
                <c:pt idx="4">
                  <c:v>C24</c:v>
                </c:pt>
                <c:pt idx="5">
                  <c:v>C25</c:v>
                </c:pt>
                <c:pt idx="6">
                  <c:v>C26</c:v>
                </c:pt>
                <c:pt idx="7">
                  <c:v>C27</c:v>
                </c:pt>
                <c:pt idx="8">
                  <c:v>C28</c:v>
                </c:pt>
                <c:pt idx="9">
                  <c:v>C29</c:v>
                </c:pt>
                <c:pt idx="10">
                  <c:v>C30</c:v>
                </c:pt>
              </c:strCache>
            </c:strRef>
          </c:cat>
          <c:val>
            <c:numRef>
              <c:f>'Rezultati organizacije'!$G$25:$G$35</c:f>
              <c:numCache>
                <c:formatCode>General</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BABF-4B71-8756-0F73FE96370B}"/>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312"/>
        <c:crosses val="autoZero"/>
        <c:crossBetween val="between"/>
        <c:minorUnit val="1"/>
      </c:valAx>
      <c:spPr>
        <a:noFill/>
        <a:ln>
          <a:noFill/>
        </a:ln>
        <a:effectLst/>
      </c:spPr>
    </c:plotArea>
    <c:legend>
      <c:legendPos val="l"/>
      <c:layout>
        <c:manualLayout>
          <c:xMode val="edge"/>
          <c:yMode val="edge"/>
          <c:x val="1.7464945911096891E-2"/>
          <c:y val="0.18386937776747245"/>
          <c:w val="0.19099259166561092"/>
          <c:h val="0.2641858203255926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sr-Latn-R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lang="hr-HR" sz="1200" b="1" i="0" u="none" strike="noStrike" kern="1200" spc="70" baseline="0">
                <a:solidFill>
                  <a:srgbClr val="1F4E78"/>
                </a:solidFill>
                <a:latin typeface="EC Square Sans Pro" panose="020B0506040000020004" pitchFamily="34" charset="0"/>
                <a:ea typeface="+mn-ea"/>
                <a:cs typeface="+mn-cs"/>
              </a:defRPr>
            </a:pPr>
            <a:r>
              <a:rPr lang="hr-HR" sz="1200" b="1" i="0" u="none" strike="noStrike" kern="1200" spc="70" baseline="0">
                <a:solidFill>
                  <a:srgbClr val="1F4E78"/>
                </a:solidFill>
                <a:latin typeface="EC Square Sans Pro" panose="020B0506040000020004" pitchFamily="34" charset="0"/>
                <a:ea typeface="+mn-ea"/>
                <a:cs typeface="+mn-cs"/>
              </a:rPr>
              <a:t>Poslovi samostalne provedbe svih faza životnog ciklusa nabave</a:t>
            </a:r>
          </a:p>
        </c:rich>
      </c:tx>
      <c:overlay val="0"/>
      <c:spPr>
        <a:noFill/>
        <a:ln>
          <a:noFill/>
        </a:ln>
        <a:effectLst/>
      </c:spPr>
      <c:txPr>
        <a:bodyPr rot="0" spcFirstLastPara="1" vertOverflow="ellipsis" vert="horz" wrap="square" anchor="ctr" anchorCtr="1"/>
        <a:lstStyle/>
        <a:p>
          <a:pPr algn="l" rtl="0">
            <a:defRPr lang="hr-HR" sz="1200" b="1" i="0" u="none" strike="noStrike" kern="1200" spc="70" baseline="0">
              <a:solidFill>
                <a:srgbClr val="1F4E78"/>
              </a:solidFill>
              <a:latin typeface="EC Square Sans Pro" panose="020B0506040000020004" pitchFamily="34" charset="0"/>
              <a:ea typeface="+mn-ea"/>
              <a:cs typeface="+mn-cs"/>
            </a:defRPr>
          </a:pPr>
          <a:endParaRPr lang="sr-Latn-RS"/>
        </a:p>
      </c:txPr>
    </c:title>
    <c:autoTitleDeleted val="0"/>
    <c:plotArea>
      <c:layout>
        <c:manualLayout>
          <c:layoutTarget val="inner"/>
          <c:xMode val="edge"/>
          <c:yMode val="edge"/>
          <c:x val="0.27424123567549719"/>
          <c:y val="0.15574392007896334"/>
          <c:w val="0.61876793032176036"/>
          <c:h val="0.79065594283749352"/>
        </c:manualLayout>
      </c:layout>
      <c:radarChart>
        <c:radarStyle val="filled"/>
        <c:varyColors val="0"/>
        <c:ser>
          <c:idx val="1"/>
          <c:order val="0"/>
          <c:tx>
            <c:v>Target</c:v>
          </c:tx>
          <c:spPr>
            <a:solidFill>
              <a:srgbClr val="5B9BD5">
                <a:alpha val="20000"/>
              </a:srgbClr>
            </a:solidFill>
            <a:ln w="50800">
              <a:solidFill>
                <a:srgbClr val="1F4E78"/>
              </a:solidFill>
            </a:ln>
            <a:effectLst/>
          </c:spPr>
          <c:cat>
            <c:strRef>
              <c:f>'Individualni rezultati'!$A$6:$A$35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'Profili poslova'!$E$5:$E$34</c:f>
              <c:numCache>
                <c:formatCode>General</c:formatCode>
                <c:ptCount val="30"/>
                <c:pt idx="0">
                  <c:v>3</c:v>
                </c:pt>
                <c:pt idx="1">
                  <c:v>3</c:v>
                </c:pt>
                <c:pt idx="2">
                  <c:v>3</c:v>
                </c:pt>
                <c:pt idx="3">
                  <c:v>2</c:v>
                </c:pt>
                <c:pt idx="4">
                  <c:v>2</c:v>
                </c:pt>
                <c:pt idx="5">
                  <c:v>3</c:v>
                </c:pt>
                <c:pt idx="6">
                  <c:v>2</c:v>
                </c:pt>
                <c:pt idx="7">
                  <c:v>3</c:v>
                </c:pt>
                <c:pt idx="8">
                  <c:v>3</c:v>
                </c:pt>
                <c:pt idx="9">
                  <c:v>2</c:v>
                </c:pt>
                <c:pt idx="10">
                  <c:v>3</c:v>
                </c:pt>
                <c:pt idx="11">
                  <c:v>3</c:v>
                </c:pt>
                <c:pt idx="12">
                  <c:v>3</c:v>
                </c:pt>
                <c:pt idx="13">
                  <c:v>2</c:v>
                </c:pt>
                <c:pt idx="14">
                  <c:v>3</c:v>
                </c:pt>
                <c:pt idx="15">
                  <c:v>2</c:v>
                </c:pt>
                <c:pt idx="16">
                  <c:v>2</c:v>
                </c:pt>
                <c:pt idx="17">
                  <c:v>2</c:v>
                </c:pt>
                <c:pt idx="18">
                  <c:v>2</c:v>
                </c:pt>
                <c:pt idx="19">
                  <c:v>3</c:v>
                </c:pt>
                <c:pt idx="20">
                  <c:v>2</c:v>
                </c:pt>
                <c:pt idx="21">
                  <c:v>3</c:v>
                </c:pt>
                <c:pt idx="22">
                  <c:v>2</c:v>
                </c:pt>
                <c:pt idx="23">
                  <c:v>2</c:v>
                </c:pt>
                <c:pt idx="24">
                  <c:v>2</c:v>
                </c:pt>
                <c:pt idx="25">
                  <c:v>2</c:v>
                </c:pt>
                <c:pt idx="26">
                  <c:v>2</c:v>
                </c:pt>
                <c:pt idx="27">
                  <c:v>3</c:v>
                </c:pt>
                <c:pt idx="28">
                  <c:v>3</c:v>
                </c:pt>
                <c:pt idx="29">
                  <c:v>2</c:v>
                </c:pt>
              </c:numCache>
            </c:numRef>
          </c:val>
          <c:extLst>
            <c:ext xmlns:c16="http://schemas.microsoft.com/office/drawing/2014/chart" uri="{C3380CC4-5D6E-409C-BE32-E72D297353CC}">
              <c16:uniqueId val="{00000000-0B3B-49C8-A966-9996010334D5}"/>
            </c:ext>
          </c:extLst>
        </c:ser>
        <c:ser>
          <c:idx val="0"/>
          <c:order val="1"/>
          <c:tx>
            <c:strRef>
              <c:f>'Individualni rezultati'!$H$5</c:f>
              <c:strCache>
                <c:ptCount val="1"/>
                <c:pt idx="0">
                  <c:v>Individual 1</c:v>
                </c:pt>
              </c:strCache>
            </c:strRef>
          </c:tx>
          <c:spPr>
            <a:solidFill>
              <a:srgbClr val="9FFFFF">
                <a:alpha val="40000"/>
              </a:srgbClr>
            </a:solidFill>
            <a:ln w="50800">
              <a:solidFill>
                <a:srgbClr val="009999"/>
              </a:solidFill>
            </a:ln>
            <a:effectLst/>
          </c:spPr>
          <c:cat>
            <c:strRef>
              <c:f>'Individualni rezultati'!$A$6:$A$35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'Individualni rezultati'!$H$6:$H$35</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0B3B-49C8-A966-9996010334D5}"/>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312"/>
        <c:crosses val="autoZero"/>
        <c:crossBetween val="between"/>
        <c:minorUnit val="1"/>
      </c:valAx>
      <c:spPr>
        <a:noFill/>
        <a:ln>
          <a:noFill/>
        </a:ln>
        <a:effectLst/>
      </c:spPr>
    </c:plotArea>
    <c:legend>
      <c:legendPos val="l"/>
      <c:layout>
        <c:manualLayout>
          <c:xMode val="edge"/>
          <c:yMode val="edge"/>
          <c:x val="1.5134962495426738E-2"/>
          <c:y val="0.20957924917437326"/>
          <c:w val="0.2794910376784856"/>
          <c:h val="0.1433290617211886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sr-Latn-R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lang="hr-HR" sz="1200" b="1" i="0" u="none" strike="noStrike" kern="1200" spc="70" baseline="0">
                <a:solidFill>
                  <a:srgbClr val="1F4E78"/>
                </a:solidFill>
                <a:latin typeface="EC Square Sans Pro" panose="020B0506040000020004" pitchFamily="34" charset="0"/>
                <a:ea typeface="+mn-ea"/>
                <a:cs typeface="+mn-cs"/>
              </a:defRPr>
            </a:pPr>
            <a:r>
              <a:rPr lang="hr-HR" sz="1200" b="1" i="0" u="none" strike="noStrike" kern="1200" spc="70" baseline="0">
                <a:solidFill>
                  <a:srgbClr val="1F4E78"/>
                </a:solidFill>
                <a:latin typeface="EC Square Sans Pro" panose="020B0506040000020004" pitchFamily="34" charset="0"/>
                <a:ea typeface="+mn-ea"/>
                <a:cs typeface="+mn-cs"/>
              </a:rPr>
              <a:t>Poslovi samostalne provedbe svih faza životnog ciklusa nabave</a:t>
            </a:r>
          </a:p>
        </c:rich>
      </c:tx>
      <c:layout>
        <c:manualLayout>
          <c:xMode val="edge"/>
          <c:yMode val="edge"/>
          <c:x val="1.0665855471566418E-2"/>
          <c:y val="2.3753493821760748E-3"/>
        </c:manualLayout>
      </c:layout>
      <c:overlay val="0"/>
      <c:spPr>
        <a:noFill/>
        <a:ln>
          <a:noFill/>
        </a:ln>
        <a:effectLst/>
      </c:spPr>
      <c:txPr>
        <a:bodyPr rot="0" spcFirstLastPara="1" vertOverflow="ellipsis" vert="horz" wrap="square" anchor="ctr" anchorCtr="1"/>
        <a:lstStyle/>
        <a:p>
          <a:pPr algn="l" rtl="0">
            <a:defRPr lang="hr-HR" sz="1200" b="1" i="0" u="none" strike="noStrike" kern="1200" spc="70" baseline="0">
              <a:solidFill>
                <a:srgbClr val="1F4E78"/>
              </a:solidFill>
              <a:latin typeface="EC Square Sans Pro" panose="020B0506040000020004" pitchFamily="34" charset="0"/>
              <a:ea typeface="+mn-ea"/>
              <a:cs typeface="+mn-cs"/>
            </a:defRPr>
          </a:pPr>
          <a:endParaRPr lang="sr-Latn-RS"/>
        </a:p>
      </c:txPr>
    </c:title>
    <c:autoTitleDeleted val="0"/>
    <c:plotArea>
      <c:layout>
        <c:manualLayout>
          <c:layoutTarget val="inner"/>
          <c:xMode val="edge"/>
          <c:yMode val="edge"/>
          <c:x val="0.27424123567549719"/>
          <c:y val="0.15574392007896334"/>
          <c:w val="0.61876793032176036"/>
          <c:h val="0.79065594283749352"/>
        </c:manualLayout>
      </c:layout>
      <c:radarChart>
        <c:radarStyle val="filled"/>
        <c:varyColors val="0"/>
        <c:ser>
          <c:idx val="1"/>
          <c:order val="0"/>
          <c:tx>
            <c:v>Target</c:v>
          </c:tx>
          <c:spPr>
            <a:solidFill>
              <a:srgbClr val="5B9BD5">
                <a:alpha val="20000"/>
              </a:srgbClr>
            </a:solidFill>
            <a:ln w="50800">
              <a:solidFill>
                <a:srgbClr val="1F4E78"/>
              </a:solidFill>
            </a:ln>
            <a:effectLst/>
          </c:spPr>
          <c:cat>
            <c:strRef>
              <c:f>'Individualni rezultati'!$A$6:$A$35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'Profili poslova'!$E$5:$E$34</c:f>
              <c:numCache>
                <c:formatCode>General</c:formatCode>
                <c:ptCount val="30"/>
                <c:pt idx="0">
                  <c:v>3</c:v>
                </c:pt>
                <c:pt idx="1">
                  <c:v>3</c:v>
                </c:pt>
                <c:pt idx="2">
                  <c:v>3</c:v>
                </c:pt>
                <c:pt idx="3">
                  <c:v>2</c:v>
                </c:pt>
                <c:pt idx="4">
                  <c:v>2</c:v>
                </c:pt>
                <c:pt idx="5">
                  <c:v>3</c:v>
                </c:pt>
                <c:pt idx="6">
                  <c:v>2</c:v>
                </c:pt>
                <c:pt idx="7">
                  <c:v>3</c:v>
                </c:pt>
                <c:pt idx="8">
                  <c:v>3</c:v>
                </c:pt>
                <c:pt idx="9">
                  <c:v>2</c:v>
                </c:pt>
                <c:pt idx="10">
                  <c:v>3</c:v>
                </c:pt>
                <c:pt idx="11">
                  <c:v>3</c:v>
                </c:pt>
                <c:pt idx="12">
                  <c:v>3</c:v>
                </c:pt>
                <c:pt idx="13">
                  <c:v>2</c:v>
                </c:pt>
                <c:pt idx="14">
                  <c:v>3</c:v>
                </c:pt>
                <c:pt idx="15">
                  <c:v>2</c:v>
                </c:pt>
                <c:pt idx="16">
                  <c:v>2</c:v>
                </c:pt>
                <c:pt idx="17">
                  <c:v>2</c:v>
                </c:pt>
                <c:pt idx="18">
                  <c:v>2</c:v>
                </c:pt>
                <c:pt idx="19">
                  <c:v>3</c:v>
                </c:pt>
                <c:pt idx="20">
                  <c:v>2</c:v>
                </c:pt>
                <c:pt idx="21">
                  <c:v>3</c:v>
                </c:pt>
                <c:pt idx="22">
                  <c:v>2</c:v>
                </c:pt>
                <c:pt idx="23">
                  <c:v>2</c:v>
                </c:pt>
                <c:pt idx="24">
                  <c:v>2</c:v>
                </c:pt>
                <c:pt idx="25">
                  <c:v>2</c:v>
                </c:pt>
                <c:pt idx="26">
                  <c:v>2</c:v>
                </c:pt>
                <c:pt idx="27">
                  <c:v>3</c:v>
                </c:pt>
                <c:pt idx="28">
                  <c:v>3</c:v>
                </c:pt>
                <c:pt idx="29">
                  <c:v>2</c:v>
                </c:pt>
              </c:numCache>
            </c:numRef>
          </c:val>
          <c:extLst>
            <c:ext xmlns:c16="http://schemas.microsoft.com/office/drawing/2014/chart" uri="{C3380CC4-5D6E-409C-BE32-E72D297353CC}">
              <c16:uniqueId val="{00000000-A144-4432-B653-D675DDDA8070}"/>
            </c:ext>
          </c:extLst>
        </c:ser>
        <c:ser>
          <c:idx val="0"/>
          <c:order val="1"/>
          <c:tx>
            <c:strRef>
              <c:f>'Individualni rezultati'!$I$5</c:f>
              <c:strCache>
                <c:ptCount val="1"/>
                <c:pt idx="0">
                  <c:v>Individual 2</c:v>
                </c:pt>
              </c:strCache>
            </c:strRef>
          </c:tx>
          <c:spPr>
            <a:solidFill>
              <a:srgbClr val="9FFFFF">
                <a:alpha val="40000"/>
              </a:srgbClr>
            </a:solidFill>
            <a:ln w="50800">
              <a:solidFill>
                <a:srgbClr val="009999"/>
              </a:solidFill>
            </a:ln>
            <a:effectLst/>
          </c:spPr>
          <c:cat>
            <c:strRef>
              <c:f>'Individualni rezultati'!$A$6:$A$35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'Individualni rezultati'!$I$6:$I$35</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A144-4432-B653-D675DDDA8070}"/>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312"/>
        <c:crosses val="autoZero"/>
        <c:crossBetween val="between"/>
        <c:minorUnit val="1"/>
      </c:valAx>
      <c:spPr>
        <a:noFill/>
        <a:ln>
          <a:noFill/>
        </a:ln>
        <a:effectLst/>
      </c:spPr>
    </c:plotArea>
    <c:legend>
      <c:legendPos val="l"/>
      <c:layout>
        <c:manualLayout>
          <c:xMode val="edge"/>
          <c:yMode val="edge"/>
          <c:x val="1.5134962495426738E-2"/>
          <c:y val="0.20957924917437326"/>
          <c:w val="0.2794910376784856"/>
          <c:h val="0.1433290617211886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sr-Latn-R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lang="hr-HR" sz="1200" b="1" i="0" u="none" strike="noStrike" kern="1200" spc="70" baseline="0">
                <a:solidFill>
                  <a:srgbClr val="1F4E78"/>
                </a:solidFill>
                <a:latin typeface="EC Square Sans Pro" panose="020B0506040000020004" pitchFamily="34" charset="0"/>
                <a:ea typeface="+mn-ea"/>
                <a:cs typeface="+mn-cs"/>
              </a:defRPr>
            </a:pPr>
            <a:r>
              <a:rPr lang="hr-HR" sz="1200" b="1" i="0" u="none" strike="noStrike" kern="1200" spc="70" baseline="0">
                <a:solidFill>
                  <a:srgbClr val="1F4E78"/>
                </a:solidFill>
                <a:latin typeface="EC Square Sans Pro" panose="020B0506040000020004" pitchFamily="34" charset="0"/>
                <a:ea typeface="+mn-ea"/>
                <a:cs typeface="+mn-cs"/>
              </a:rPr>
              <a:t>Poslovi samostalne provedbe svih faza životnog ciklusa nabave</a:t>
            </a:r>
          </a:p>
        </c:rich>
      </c:tx>
      <c:layout>
        <c:manualLayout>
          <c:xMode val="edge"/>
          <c:yMode val="edge"/>
          <c:x val="1.0665855471566418E-2"/>
          <c:y val="2.3753493821760748E-3"/>
        </c:manualLayout>
      </c:layout>
      <c:overlay val="0"/>
      <c:spPr>
        <a:noFill/>
        <a:ln>
          <a:noFill/>
        </a:ln>
        <a:effectLst/>
      </c:spPr>
      <c:txPr>
        <a:bodyPr rot="0" spcFirstLastPara="1" vertOverflow="ellipsis" vert="horz" wrap="square" anchor="ctr" anchorCtr="1"/>
        <a:lstStyle/>
        <a:p>
          <a:pPr algn="l" rtl="0">
            <a:defRPr lang="hr-HR" sz="1200" b="1" i="0" u="none" strike="noStrike" kern="1200" spc="70" baseline="0">
              <a:solidFill>
                <a:srgbClr val="1F4E78"/>
              </a:solidFill>
              <a:latin typeface="EC Square Sans Pro" panose="020B0506040000020004" pitchFamily="34" charset="0"/>
              <a:ea typeface="+mn-ea"/>
              <a:cs typeface="+mn-cs"/>
            </a:defRPr>
          </a:pPr>
          <a:endParaRPr lang="sr-Latn-RS"/>
        </a:p>
      </c:txPr>
    </c:title>
    <c:autoTitleDeleted val="0"/>
    <c:plotArea>
      <c:layout>
        <c:manualLayout>
          <c:layoutTarget val="inner"/>
          <c:xMode val="edge"/>
          <c:yMode val="edge"/>
          <c:x val="0.27424123567549719"/>
          <c:y val="0.15574392007896334"/>
          <c:w val="0.61876793032176036"/>
          <c:h val="0.79065594283749352"/>
        </c:manualLayout>
      </c:layout>
      <c:radarChart>
        <c:radarStyle val="filled"/>
        <c:varyColors val="0"/>
        <c:ser>
          <c:idx val="1"/>
          <c:order val="0"/>
          <c:tx>
            <c:v>Target</c:v>
          </c:tx>
          <c:spPr>
            <a:solidFill>
              <a:srgbClr val="5B9BD5">
                <a:alpha val="20000"/>
              </a:srgbClr>
            </a:solidFill>
            <a:ln w="50800">
              <a:solidFill>
                <a:srgbClr val="1F4E78"/>
              </a:solidFill>
            </a:ln>
            <a:effectLst/>
          </c:spPr>
          <c:cat>
            <c:strRef>
              <c:f>'Individualni rezultati'!$A$6:$A$35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'Profili poslova'!$E$5:$E$34</c:f>
              <c:numCache>
                <c:formatCode>General</c:formatCode>
                <c:ptCount val="30"/>
                <c:pt idx="0">
                  <c:v>3</c:v>
                </c:pt>
                <c:pt idx="1">
                  <c:v>3</c:v>
                </c:pt>
                <c:pt idx="2">
                  <c:v>3</c:v>
                </c:pt>
                <c:pt idx="3">
                  <c:v>2</c:v>
                </c:pt>
                <c:pt idx="4">
                  <c:v>2</c:v>
                </c:pt>
                <c:pt idx="5">
                  <c:v>3</c:v>
                </c:pt>
                <c:pt idx="6">
                  <c:v>2</c:v>
                </c:pt>
                <c:pt idx="7">
                  <c:v>3</c:v>
                </c:pt>
                <c:pt idx="8">
                  <c:v>3</c:v>
                </c:pt>
                <c:pt idx="9">
                  <c:v>2</c:v>
                </c:pt>
                <c:pt idx="10">
                  <c:v>3</c:v>
                </c:pt>
                <c:pt idx="11">
                  <c:v>3</c:v>
                </c:pt>
                <c:pt idx="12">
                  <c:v>3</c:v>
                </c:pt>
                <c:pt idx="13">
                  <c:v>2</c:v>
                </c:pt>
                <c:pt idx="14">
                  <c:v>3</c:v>
                </c:pt>
                <c:pt idx="15">
                  <c:v>2</c:v>
                </c:pt>
                <c:pt idx="16">
                  <c:v>2</c:v>
                </c:pt>
                <c:pt idx="17">
                  <c:v>2</c:v>
                </c:pt>
                <c:pt idx="18">
                  <c:v>2</c:v>
                </c:pt>
                <c:pt idx="19">
                  <c:v>3</c:v>
                </c:pt>
                <c:pt idx="20">
                  <c:v>2</c:v>
                </c:pt>
                <c:pt idx="21">
                  <c:v>3</c:v>
                </c:pt>
                <c:pt idx="22">
                  <c:v>2</c:v>
                </c:pt>
                <c:pt idx="23">
                  <c:v>2</c:v>
                </c:pt>
                <c:pt idx="24">
                  <c:v>2</c:v>
                </c:pt>
                <c:pt idx="25">
                  <c:v>2</c:v>
                </c:pt>
                <c:pt idx="26">
                  <c:v>2</c:v>
                </c:pt>
                <c:pt idx="27">
                  <c:v>3</c:v>
                </c:pt>
                <c:pt idx="28">
                  <c:v>3</c:v>
                </c:pt>
                <c:pt idx="29">
                  <c:v>2</c:v>
                </c:pt>
              </c:numCache>
            </c:numRef>
          </c:val>
          <c:extLst>
            <c:ext xmlns:c16="http://schemas.microsoft.com/office/drawing/2014/chart" uri="{C3380CC4-5D6E-409C-BE32-E72D297353CC}">
              <c16:uniqueId val="{00000000-B06F-4A9D-800D-868B4FB4C3C4}"/>
            </c:ext>
          </c:extLst>
        </c:ser>
        <c:ser>
          <c:idx val="0"/>
          <c:order val="1"/>
          <c:tx>
            <c:strRef>
              <c:f>'Individualni rezultati'!$J$5</c:f>
              <c:strCache>
                <c:ptCount val="1"/>
                <c:pt idx="0">
                  <c:v>Individual 3</c:v>
                </c:pt>
              </c:strCache>
            </c:strRef>
          </c:tx>
          <c:spPr>
            <a:solidFill>
              <a:srgbClr val="9FFFFF">
                <a:alpha val="40000"/>
              </a:srgbClr>
            </a:solidFill>
            <a:ln w="50800">
              <a:solidFill>
                <a:srgbClr val="009999"/>
              </a:solidFill>
            </a:ln>
            <a:effectLst/>
          </c:spPr>
          <c:cat>
            <c:strRef>
              <c:f>'Individualni rezultati'!$A$6:$A$35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'Individualni rezultati'!$J$6:$J$35</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B06F-4A9D-800D-868B4FB4C3C4}"/>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312"/>
        <c:crosses val="autoZero"/>
        <c:crossBetween val="between"/>
        <c:minorUnit val="1"/>
      </c:valAx>
      <c:spPr>
        <a:noFill/>
        <a:ln>
          <a:noFill/>
        </a:ln>
        <a:effectLst/>
      </c:spPr>
    </c:plotArea>
    <c:legend>
      <c:legendPos val="l"/>
      <c:layout>
        <c:manualLayout>
          <c:xMode val="edge"/>
          <c:yMode val="edge"/>
          <c:x val="1.5134962495426738E-2"/>
          <c:y val="0.20957924917437326"/>
          <c:w val="0.2794910376784856"/>
          <c:h val="0.1433290617211886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sr-Latn-R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lang="hr-HR" sz="1200" b="1" i="0" u="none" strike="noStrike" kern="1200" spc="70" baseline="0">
                <a:solidFill>
                  <a:srgbClr val="1F4E78"/>
                </a:solidFill>
                <a:latin typeface="EC Square Sans Pro" panose="020B0506040000020004" pitchFamily="34" charset="0"/>
                <a:ea typeface="+mn-ea"/>
                <a:cs typeface="+mn-cs"/>
              </a:defRPr>
            </a:pPr>
            <a:r>
              <a:rPr lang="hr-HR" sz="1200" b="1" i="0" u="none" strike="noStrike" kern="1200" spc="70" baseline="0">
                <a:solidFill>
                  <a:srgbClr val="1F4E78"/>
                </a:solidFill>
                <a:latin typeface="EC Square Sans Pro" panose="020B0506040000020004" pitchFamily="34" charset="0"/>
                <a:ea typeface="+mn-ea"/>
                <a:cs typeface="+mn-cs"/>
              </a:rPr>
              <a:t>Poslovi samostalne provedbe svih faza životnog ciklusa nabave</a:t>
            </a:r>
          </a:p>
        </c:rich>
      </c:tx>
      <c:layout>
        <c:manualLayout>
          <c:xMode val="edge"/>
          <c:yMode val="edge"/>
          <c:x val="1.0665855471566418E-2"/>
          <c:y val="2.3753493821760748E-3"/>
        </c:manualLayout>
      </c:layout>
      <c:overlay val="0"/>
      <c:spPr>
        <a:noFill/>
        <a:ln>
          <a:noFill/>
        </a:ln>
        <a:effectLst/>
      </c:spPr>
      <c:txPr>
        <a:bodyPr rot="0" spcFirstLastPara="1" vertOverflow="ellipsis" vert="horz" wrap="square" anchor="ctr" anchorCtr="1"/>
        <a:lstStyle/>
        <a:p>
          <a:pPr algn="l" rtl="0">
            <a:defRPr lang="hr-HR" sz="1200" b="1" i="0" u="none" strike="noStrike" kern="1200" spc="70" baseline="0">
              <a:solidFill>
                <a:srgbClr val="1F4E78"/>
              </a:solidFill>
              <a:latin typeface="EC Square Sans Pro" panose="020B0506040000020004" pitchFamily="34" charset="0"/>
              <a:ea typeface="+mn-ea"/>
              <a:cs typeface="+mn-cs"/>
            </a:defRPr>
          </a:pPr>
          <a:endParaRPr lang="sr-Latn-RS"/>
        </a:p>
      </c:txPr>
    </c:title>
    <c:autoTitleDeleted val="0"/>
    <c:plotArea>
      <c:layout>
        <c:manualLayout>
          <c:layoutTarget val="inner"/>
          <c:xMode val="edge"/>
          <c:yMode val="edge"/>
          <c:x val="0.27424123567549719"/>
          <c:y val="0.15574392007896334"/>
          <c:w val="0.61876793032176036"/>
          <c:h val="0.79065594283749352"/>
        </c:manualLayout>
      </c:layout>
      <c:radarChart>
        <c:radarStyle val="filled"/>
        <c:varyColors val="0"/>
        <c:ser>
          <c:idx val="1"/>
          <c:order val="0"/>
          <c:tx>
            <c:v>Target</c:v>
          </c:tx>
          <c:spPr>
            <a:solidFill>
              <a:srgbClr val="5B9BD5">
                <a:alpha val="20000"/>
              </a:srgbClr>
            </a:solidFill>
            <a:ln w="50800">
              <a:solidFill>
                <a:srgbClr val="1F4E78"/>
              </a:solidFill>
            </a:ln>
            <a:effectLst/>
          </c:spPr>
          <c:cat>
            <c:strRef>
              <c:f>'Individualni rezultati'!$A$6:$A$35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'Profili poslova'!$E$5:$E$34</c:f>
              <c:numCache>
                <c:formatCode>General</c:formatCode>
                <c:ptCount val="30"/>
                <c:pt idx="0">
                  <c:v>3</c:v>
                </c:pt>
                <c:pt idx="1">
                  <c:v>3</c:v>
                </c:pt>
                <c:pt idx="2">
                  <c:v>3</c:v>
                </c:pt>
                <c:pt idx="3">
                  <c:v>2</c:v>
                </c:pt>
                <c:pt idx="4">
                  <c:v>2</c:v>
                </c:pt>
                <c:pt idx="5">
                  <c:v>3</c:v>
                </c:pt>
                <c:pt idx="6">
                  <c:v>2</c:v>
                </c:pt>
                <c:pt idx="7">
                  <c:v>3</c:v>
                </c:pt>
                <c:pt idx="8">
                  <c:v>3</c:v>
                </c:pt>
                <c:pt idx="9">
                  <c:v>2</c:v>
                </c:pt>
                <c:pt idx="10">
                  <c:v>3</c:v>
                </c:pt>
                <c:pt idx="11">
                  <c:v>3</c:v>
                </c:pt>
                <c:pt idx="12">
                  <c:v>3</c:v>
                </c:pt>
                <c:pt idx="13">
                  <c:v>2</c:v>
                </c:pt>
                <c:pt idx="14">
                  <c:v>3</c:v>
                </c:pt>
                <c:pt idx="15">
                  <c:v>2</c:v>
                </c:pt>
                <c:pt idx="16">
                  <c:v>2</c:v>
                </c:pt>
                <c:pt idx="17">
                  <c:v>2</c:v>
                </c:pt>
                <c:pt idx="18">
                  <c:v>2</c:v>
                </c:pt>
                <c:pt idx="19">
                  <c:v>3</c:v>
                </c:pt>
                <c:pt idx="20">
                  <c:v>2</c:v>
                </c:pt>
                <c:pt idx="21">
                  <c:v>3</c:v>
                </c:pt>
                <c:pt idx="22">
                  <c:v>2</c:v>
                </c:pt>
                <c:pt idx="23">
                  <c:v>2</c:v>
                </c:pt>
                <c:pt idx="24">
                  <c:v>2</c:v>
                </c:pt>
                <c:pt idx="25">
                  <c:v>2</c:v>
                </c:pt>
                <c:pt idx="26">
                  <c:v>2</c:v>
                </c:pt>
                <c:pt idx="27">
                  <c:v>3</c:v>
                </c:pt>
                <c:pt idx="28">
                  <c:v>3</c:v>
                </c:pt>
                <c:pt idx="29">
                  <c:v>2</c:v>
                </c:pt>
              </c:numCache>
            </c:numRef>
          </c:val>
          <c:extLst>
            <c:ext xmlns:c16="http://schemas.microsoft.com/office/drawing/2014/chart" uri="{C3380CC4-5D6E-409C-BE32-E72D297353CC}">
              <c16:uniqueId val="{00000000-5C19-47D8-9082-500B17C15D25}"/>
            </c:ext>
          </c:extLst>
        </c:ser>
        <c:ser>
          <c:idx val="0"/>
          <c:order val="1"/>
          <c:tx>
            <c:strRef>
              <c:f>'Individualni rezultati'!$K$5</c:f>
              <c:strCache>
                <c:ptCount val="1"/>
                <c:pt idx="0">
                  <c:v>Individual 4</c:v>
                </c:pt>
              </c:strCache>
            </c:strRef>
          </c:tx>
          <c:spPr>
            <a:solidFill>
              <a:srgbClr val="9FFFFF">
                <a:alpha val="40000"/>
              </a:srgbClr>
            </a:solidFill>
            <a:ln w="50800">
              <a:solidFill>
                <a:srgbClr val="009999"/>
              </a:solidFill>
            </a:ln>
            <a:effectLst/>
          </c:spPr>
          <c:cat>
            <c:strRef>
              <c:f>'Individualni rezultati'!$A$6:$A$35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'Individualni rezultati'!$K$6:$K$35</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5C19-47D8-9082-500B17C15D25}"/>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crossAx val="635762312"/>
        <c:crosses val="autoZero"/>
        <c:crossBetween val="between"/>
        <c:minorUnit val="1"/>
      </c:valAx>
      <c:spPr>
        <a:noFill/>
        <a:ln>
          <a:noFill/>
        </a:ln>
        <a:effectLst/>
      </c:spPr>
    </c:plotArea>
    <c:legend>
      <c:legendPos val="l"/>
      <c:layout>
        <c:manualLayout>
          <c:xMode val="edge"/>
          <c:yMode val="edge"/>
          <c:x val="1.5134962495426738E-2"/>
          <c:y val="0.20957924917437326"/>
          <c:w val="0.2794910376784856"/>
          <c:h val="0.1433290617211886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sr-Latn-RS"/>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sr-Latn-R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10.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11.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12.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13.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14.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15.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16.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17.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18.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19.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20.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21.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22.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23.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24.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25.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26.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27.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28.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29.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30.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31.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32.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33.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34.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35.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36.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37.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38.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39.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40.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41.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42.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43.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44.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45.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46.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47.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48.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49.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50.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51.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52.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53.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9.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chart" Target="../charts/chart34.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 Id="rId8" Type="http://schemas.openxmlformats.org/officeDocument/2006/relationships/chart" Target="../charts/chart8.xml"/></Relationships>
</file>

<file path=xl/drawings/_rels/drawing2.xml.rels><?xml version="1.0" encoding="UTF-8" standalone="yes"?>
<Relationships xmlns="http://schemas.openxmlformats.org/package/2006/relationships"><Relationship Id="rId8" Type="http://schemas.openxmlformats.org/officeDocument/2006/relationships/chart" Target="../charts/chart43.xml"/><Relationship Id="rId13" Type="http://schemas.openxmlformats.org/officeDocument/2006/relationships/chart" Target="../charts/chart48.xml"/><Relationship Id="rId3" Type="http://schemas.openxmlformats.org/officeDocument/2006/relationships/chart" Target="../charts/chart38.xml"/><Relationship Id="rId7" Type="http://schemas.openxmlformats.org/officeDocument/2006/relationships/chart" Target="../charts/chart42.xml"/><Relationship Id="rId12" Type="http://schemas.openxmlformats.org/officeDocument/2006/relationships/chart" Target="../charts/chart47.xml"/><Relationship Id="rId2" Type="http://schemas.openxmlformats.org/officeDocument/2006/relationships/chart" Target="../charts/chart37.xml"/><Relationship Id="rId1" Type="http://schemas.openxmlformats.org/officeDocument/2006/relationships/chart" Target="../charts/chart36.xml"/><Relationship Id="rId6" Type="http://schemas.openxmlformats.org/officeDocument/2006/relationships/chart" Target="../charts/chart41.xml"/><Relationship Id="rId11" Type="http://schemas.openxmlformats.org/officeDocument/2006/relationships/chart" Target="../charts/chart46.xml"/><Relationship Id="rId5" Type="http://schemas.openxmlformats.org/officeDocument/2006/relationships/chart" Target="../charts/chart40.xml"/><Relationship Id="rId10" Type="http://schemas.openxmlformats.org/officeDocument/2006/relationships/chart" Target="../charts/chart45.xml"/><Relationship Id="rId4" Type="http://schemas.openxmlformats.org/officeDocument/2006/relationships/chart" Target="../charts/chart39.xml"/><Relationship Id="rId9" Type="http://schemas.openxmlformats.org/officeDocument/2006/relationships/chart" Target="../charts/chart44.xml"/><Relationship Id="rId14" Type="http://schemas.openxmlformats.org/officeDocument/2006/relationships/chart" Target="../charts/chart49.xml"/></Relationships>
</file>

<file path=xl/drawings/_rels/drawing3.xml.rels><?xml version="1.0" encoding="UTF-8" standalone="yes"?>
<Relationships xmlns="http://schemas.openxmlformats.org/package/2006/relationships"><Relationship Id="rId3" Type="http://schemas.openxmlformats.org/officeDocument/2006/relationships/chart" Target="../charts/chart52.xml"/><Relationship Id="rId2" Type="http://schemas.openxmlformats.org/officeDocument/2006/relationships/chart" Target="../charts/chart51.xml"/><Relationship Id="rId1" Type="http://schemas.openxmlformats.org/officeDocument/2006/relationships/chart" Target="../charts/chart50.xml"/><Relationship Id="rId4" Type="http://schemas.openxmlformats.org/officeDocument/2006/relationships/chart" Target="../charts/chart53.xml"/></Relationships>
</file>

<file path=xl/drawings/drawing1.xml><?xml version="1.0" encoding="utf-8"?>
<xdr:wsDr xmlns:xdr="http://schemas.openxmlformats.org/drawingml/2006/spreadsheetDrawing" xmlns:a="http://schemas.openxmlformats.org/drawingml/2006/main">
  <xdr:twoCellAnchor>
    <xdr:from>
      <xdr:col>1</xdr:col>
      <xdr:colOff>0</xdr:colOff>
      <xdr:row>36</xdr:row>
      <xdr:rowOff>0</xdr:rowOff>
    </xdr:from>
    <xdr:to>
      <xdr:col>4</xdr:col>
      <xdr:colOff>14007</xdr:colOff>
      <xdr:row>52</xdr:row>
      <xdr:rowOff>192180</xdr:rowOff>
    </xdr:to>
    <xdr:graphicFrame macro="">
      <xdr:nvGraphicFramePr>
        <xdr:cNvPr id="2" name="Chart 1">
          <a:extLst>
            <a:ext uri="{FF2B5EF4-FFF2-40B4-BE49-F238E27FC236}">
              <a16:creationId xmlns:a16="http://schemas.microsoft.com/office/drawing/2014/main" id="{73C97F7F-039F-45E0-94CE-876B78E034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54</xdr:row>
      <xdr:rowOff>0</xdr:rowOff>
    </xdr:from>
    <xdr:to>
      <xdr:col>4</xdr:col>
      <xdr:colOff>14007</xdr:colOff>
      <xdr:row>70</xdr:row>
      <xdr:rowOff>192180</xdr:rowOff>
    </xdr:to>
    <xdr:graphicFrame macro="">
      <xdr:nvGraphicFramePr>
        <xdr:cNvPr id="3" name="Chart 2">
          <a:extLst>
            <a:ext uri="{FF2B5EF4-FFF2-40B4-BE49-F238E27FC236}">
              <a16:creationId xmlns:a16="http://schemas.microsoft.com/office/drawing/2014/main" id="{F3EA1FAF-171A-4605-9C94-C3380E8CBE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72</xdr:row>
      <xdr:rowOff>0</xdr:rowOff>
    </xdr:from>
    <xdr:to>
      <xdr:col>4</xdr:col>
      <xdr:colOff>14007</xdr:colOff>
      <xdr:row>88</xdr:row>
      <xdr:rowOff>192180</xdr:rowOff>
    </xdr:to>
    <xdr:graphicFrame macro="">
      <xdr:nvGraphicFramePr>
        <xdr:cNvPr id="4" name="Chart 3">
          <a:extLst>
            <a:ext uri="{FF2B5EF4-FFF2-40B4-BE49-F238E27FC236}">
              <a16:creationId xmlns:a16="http://schemas.microsoft.com/office/drawing/2014/main" id="{F024FD3A-7A03-4517-A41F-40717BE9E5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90</xdr:row>
      <xdr:rowOff>0</xdr:rowOff>
    </xdr:from>
    <xdr:to>
      <xdr:col>4</xdr:col>
      <xdr:colOff>14007</xdr:colOff>
      <xdr:row>106</xdr:row>
      <xdr:rowOff>192180</xdr:rowOff>
    </xdr:to>
    <xdr:graphicFrame macro="">
      <xdr:nvGraphicFramePr>
        <xdr:cNvPr id="6" name="Chart 5">
          <a:extLst>
            <a:ext uri="{FF2B5EF4-FFF2-40B4-BE49-F238E27FC236}">
              <a16:creationId xmlns:a16="http://schemas.microsoft.com/office/drawing/2014/main" id="{4118FDA2-DAB2-4A36-B083-49E548C9B0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108</xdr:row>
      <xdr:rowOff>0</xdr:rowOff>
    </xdr:from>
    <xdr:to>
      <xdr:col>4</xdr:col>
      <xdr:colOff>14007</xdr:colOff>
      <xdr:row>124</xdr:row>
      <xdr:rowOff>192180</xdr:rowOff>
    </xdr:to>
    <xdr:graphicFrame macro="">
      <xdr:nvGraphicFramePr>
        <xdr:cNvPr id="8" name="Chart 7">
          <a:extLst>
            <a:ext uri="{FF2B5EF4-FFF2-40B4-BE49-F238E27FC236}">
              <a16:creationId xmlns:a16="http://schemas.microsoft.com/office/drawing/2014/main" id="{40B76174-7E4A-46B0-B181-0B71AC1CE6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0</xdr:colOff>
      <xdr:row>36</xdr:row>
      <xdr:rowOff>0</xdr:rowOff>
    </xdr:from>
    <xdr:to>
      <xdr:col>10</xdr:col>
      <xdr:colOff>14007</xdr:colOff>
      <xdr:row>52</xdr:row>
      <xdr:rowOff>192180</xdr:rowOff>
    </xdr:to>
    <xdr:graphicFrame macro="">
      <xdr:nvGraphicFramePr>
        <xdr:cNvPr id="9" name="Chart 8">
          <a:extLst>
            <a:ext uri="{FF2B5EF4-FFF2-40B4-BE49-F238E27FC236}">
              <a16:creationId xmlns:a16="http://schemas.microsoft.com/office/drawing/2014/main" id="{698F311E-5E3F-40AB-9174-D0F7F8F260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0</xdr:colOff>
      <xdr:row>54</xdr:row>
      <xdr:rowOff>0</xdr:rowOff>
    </xdr:from>
    <xdr:to>
      <xdr:col>10</xdr:col>
      <xdr:colOff>14007</xdr:colOff>
      <xdr:row>70</xdr:row>
      <xdr:rowOff>192180</xdr:rowOff>
    </xdr:to>
    <xdr:graphicFrame macro="">
      <xdr:nvGraphicFramePr>
        <xdr:cNvPr id="10" name="Chart 9">
          <a:extLst>
            <a:ext uri="{FF2B5EF4-FFF2-40B4-BE49-F238E27FC236}">
              <a16:creationId xmlns:a16="http://schemas.microsoft.com/office/drawing/2014/main" id="{EEFCFBD3-4C80-466E-A62A-5B78DAE5A1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0</xdr:colOff>
      <xdr:row>72</xdr:row>
      <xdr:rowOff>0</xdr:rowOff>
    </xdr:from>
    <xdr:to>
      <xdr:col>10</xdr:col>
      <xdr:colOff>14007</xdr:colOff>
      <xdr:row>88</xdr:row>
      <xdr:rowOff>192180</xdr:rowOff>
    </xdr:to>
    <xdr:graphicFrame macro="">
      <xdr:nvGraphicFramePr>
        <xdr:cNvPr id="11" name="Chart 10">
          <a:extLst>
            <a:ext uri="{FF2B5EF4-FFF2-40B4-BE49-F238E27FC236}">
              <a16:creationId xmlns:a16="http://schemas.microsoft.com/office/drawing/2014/main" id="{1BD0E659-5787-4D51-B183-AAF57AC574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0</xdr:colOff>
      <xdr:row>90</xdr:row>
      <xdr:rowOff>0</xdr:rowOff>
    </xdr:from>
    <xdr:to>
      <xdr:col>10</xdr:col>
      <xdr:colOff>14007</xdr:colOff>
      <xdr:row>106</xdr:row>
      <xdr:rowOff>192180</xdr:rowOff>
    </xdr:to>
    <xdr:graphicFrame macro="">
      <xdr:nvGraphicFramePr>
        <xdr:cNvPr id="13" name="Chart 12">
          <a:extLst>
            <a:ext uri="{FF2B5EF4-FFF2-40B4-BE49-F238E27FC236}">
              <a16:creationId xmlns:a16="http://schemas.microsoft.com/office/drawing/2014/main" id="{A401E750-7F78-4684-AE91-C443A434D9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108</xdr:row>
      <xdr:rowOff>0</xdr:rowOff>
    </xdr:from>
    <xdr:to>
      <xdr:col>10</xdr:col>
      <xdr:colOff>14007</xdr:colOff>
      <xdr:row>124</xdr:row>
      <xdr:rowOff>192180</xdr:rowOff>
    </xdr:to>
    <xdr:graphicFrame macro="">
      <xdr:nvGraphicFramePr>
        <xdr:cNvPr id="14" name="Chart 13">
          <a:extLst>
            <a:ext uri="{FF2B5EF4-FFF2-40B4-BE49-F238E27FC236}">
              <a16:creationId xmlns:a16="http://schemas.microsoft.com/office/drawing/2014/main" id="{22C3934B-A19F-410A-A116-63592E70FC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13</xdr:col>
      <xdr:colOff>0</xdr:colOff>
      <xdr:row>36</xdr:row>
      <xdr:rowOff>0</xdr:rowOff>
    </xdr:from>
    <xdr:to>
      <xdr:col>16</xdr:col>
      <xdr:colOff>14007</xdr:colOff>
      <xdr:row>52</xdr:row>
      <xdr:rowOff>192180</xdr:rowOff>
    </xdr:to>
    <xdr:graphicFrame macro="">
      <xdr:nvGraphicFramePr>
        <xdr:cNvPr id="15" name="Chart 14">
          <a:extLst>
            <a:ext uri="{FF2B5EF4-FFF2-40B4-BE49-F238E27FC236}">
              <a16:creationId xmlns:a16="http://schemas.microsoft.com/office/drawing/2014/main" id="{7639E6C9-8F0C-46BE-A543-14C75C64B9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13</xdr:col>
      <xdr:colOff>0</xdr:colOff>
      <xdr:row>54</xdr:row>
      <xdr:rowOff>0</xdr:rowOff>
    </xdr:from>
    <xdr:to>
      <xdr:col>16</xdr:col>
      <xdr:colOff>14007</xdr:colOff>
      <xdr:row>70</xdr:row>
      <xdr:rowOff>192180</xdr:rowOff>
    </xdr:to>
    <xdr:graphicFrame macro="">
      <xdr:nvGraphicFramePr>
        <xdr:cNvPr id="16" name="Chart 15">
          <a:extLst>
            <a:ext uri="{FF2B5EF4-FFF2-40B4-BE49-F238E27FC236}">
              <a16:creationId xmlns:a16="http://schemas.microsoft.com/office/drawing/2014/main" id="{37F58F12-2DE5-429A-819D-0E7A42340F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13</xdr:col>
      <xdr:colOff>0</xdr:colOff>
      <xdr:row>72</xdr:row>
      <xdr:rowOff>0</xdr:rowOff>
    </xdr:from>
    <xdr:to>
      <xdr:col>16</xdr:col>
      <xdr:colOff>14007</xdr:colOff>
      <xdr:row>88</xdr:row>
      <xdr:rowOff>192180</xdr:rowOff>
    </xdr:to>
    <xdr:graphicFrame macro="">
      <xdr:nvGraphicFramePr>
        <xdr:cNvPr id="17" name="Chart 16">
          <a:extLst>
            <a:ext uri="{FF2B5EF4-FFF2-40B4-BE49-F238E27FC236}">
              <a16:creationId xmlns:a16="http://schemas.microsoft.com/office/drawing/2014/main" id="{072FCE92-60B8-40B8-A4C4-83070EB88E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13</xdr:col>
      <xdr:colOff>0</xdr:colOff>
      <xdr:row>90</xdr:row>
      <xdr:rowOff>0</xdr:rowOff>
    </xdr:from>
    <xdr:to>
      <xdr:col>16</xdr:col>
      <xdr:colOff>14007</xdr:colOff>
      <xdr:row>106</xdr:row>
      <xdr:rowOff>192180</xdr:rowOff>
    </xdr:to>
    <xdr:graphicFrame macro="">
      <xdr:nvGraphicFramePr>
        <xdr:cNvPr id="18" name="Chart 17">
          <a:extLst>
            <a:ext uri="{FF2B5EF4-FFF2-40B4-BE49-F238E27FC236}">
              <a16:creationId xmlns:a16="http://schemas.microsoft.com/office/drawing/2014/main" id="{DF8A4FE7-087A-4378-931C-9517A412D8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13</xdr:col>
      <xdr:colOff>0</xdr:colOff>
      <xdr:row>108</xdr:row>
      <xdr:rowOff>0</xdr:rowOff>
    </xdr:from>
    <xdr:to>
      <xdr:col>16</xdr:col>
      <xdr:colOff>14007</xdr:colOff>
      <xdr:row>124</xdr:row>
      <xdr:rowOff>192180</xdr:rowOff>
    </xdr:to>
    <xdr:graphicFrame macro="">
      <xdr:nvGraphicFramePr>
        <xdr:cNvPr id="19" name="Chart 18">
          <a:extLst>
            <a:ext uri="{FF2B5EF4-FFF2-40B4-BE49-F238E27FC236}">
              <a16:creationId xmlns:a16="http://schemas.microsoft.com/office/drawing/2014/main" id="{906E7B03-3F59-4906-AB2C-BA9E42B1AC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19</xdr:col>
      <xdr:colOff>0</xdr:colOff>
      <xdr:row>36</xdr:row>
      <xdr:rowOff>0</xdr:rowOff>
    </xdr:from>
    <xdr:to>
      <xdr:col>22</xdr:col>
      <xdr:colOff>14007</xdr:colOff>
      <xdr:row>52</xdr:row>
      <xdr:rowOff>192180</xdr:rowOff>
    </xdr:to>
    <xdr:graphicFrame macro="">
      <xdr:nvGraphicFramePr>
        <xdr:cNvPr id="21" name="Chart 20">
          <a:extLst>
            <a:ext uri="{FF2B5EF4-FFF2-40B4-BE49-F238E27FC236}">
              <a16:creationId xmlns:a16="http://schemas.microsoft.com/office/drawing/2014/main" id="{A84CE941-02B4-4FCF-B573-6FCE311FF9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19</xdr:col>
      <xdr:colOff>0</xdr:colOff>
      <xdr:row>54</xdr:row>
      <xdr:rowOff>0</xdr:rowOff>
    </xdr:from>
    <xdr:to>
      <xdr:col>22</xdr:col>
      <xdr:colOff>14007</xdr:colOff>
      <xdr:row>70</xdr:row>
      <xdr:rowOff>192180</xdr:rowOff>
    </xdr:to>
    <xdr:graphicFrame macro="">
      <xdr:nvGraphicFramePr>
        <xdr:cNvPr id="22" name="Chart 21">
          <a:extLst>
            <a:ext uri="{FF2B5EF4-FFF2-40B4-BE49-F238E27FC236}">
              <a16:creationId xmlns:a16="http://schemas.microsoft.com/office/drawing/2014/main" id="{A98E589A-C9B2-4B98-93EB-9B5403E1B4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19</xdr:col>
      <xdr:colOff>0</xdr:colOff>
      <xdr:row>72</xdr:row>
      <xdr:rowOff>0</xdr:rowOff>
    </xdr:from>
    <xdr:to>
      <xdr:col>22</xdr:col>
      <xdr:colOff>14007</xdr:colOff>
      <xdr:row>88</xdr:row>
      <xdr:rowOff>192180</xdr:rowOff>
    </xdr:to>
    <xdr:graphicFrame macro="">
      <xdr:nvGraphicFramePr>
        <xdr:cNvPr id="23" name="Chart 22">
          <a:extLst>
            <a:ext uri="{FF2B5EF4-FFF2-40B4-BE49-F238E27FC236}">
              <a16:creationId xmlns:a16="http://schemas.microsoft.com/office/drawing/2014/main" id="{3CF77A8C-B806-41F6-8FA3-D0551DE6E7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19</xdr:col>
      <xdr:colOff>0</xdr:colOff>
      <xdr:row>90</xdr:row>
      <xdr:rowOff>0</xdr:rowOff>
    </xdr:from>
    <xdr:to>
      <xdr:col>22</xdr:col>
      <xdr:colOff>14007</xdr:colOff>
      <xdr:row>106</xdr:row>
      <xdr:rowOff>192180</xdr:rowOff>
    </xdr:to>
    <xdr:graphicFrame macro="">
      <xdr:nvGraphicFramePr>
        <xdr:cNvPr id="24" name="Chart 23">
          <a:extLst>
            <a:ext uri="{FF2B5EF4-FFF2-40B4-BE49-F238E27FC236}">
              <a16:creationId xmlns:a16="http://schemas.microsoft.com/office/drawing/2014/main" id="{F3198515-13BF-4CBD-808B-32F3F79DFB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19</xdr:col>
      <xdr:colOff>0</xdr:colOff>
      <xdr:row>108</xdr:row>
      <xdr:rowOff>0</xdr:rowOff>
    </xdr:from>
    <xdr:to>
      <xdr:col>22</xdr:col>
      <xdr:colOff>14007</xdr:colOff>
      <xdr:row>124</xdr:row>
      <xdr:rowOff>192180</xdr:rowOff>
    </xdr:to>
    <xdr:graphicFrame macro="">
      <xdr:nvGraphicFramePr>
        <xdr:cNvPr id="25" name="Chart 24">
          <a:extLst>
            <a:ext uri="{FF2B5EF4-FFF2-40B4-BE49-F238E27FC236}">
              <a16:creationId xmlns:a16="http://schemas.microsoft.com/office/drawing/2014/main" id="{49D41599-1D24-4CC9-B629-FFB24782F8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25</xdr:col>
      <xdr:colOff>0</xdr:colOff>
      <xdr:row>36</xdr:row>
      <xdr:rowOff>0</xdr:rowOff>
    </xdr:from>
    <xdr:to>
      <xdr:col>28</xdr:col>
      <xdr:colOff>14007</xdr:colOff>
      <xdr:row>52</xdr:row>
      <xdr:rowOff>192180</xdr:rowOff>
    </xdr:to>
    <xdr:graphicFrame macro="">
      <xdr:nvGraphicFramePr>
        <xdr:cNvPr id="26" name="Chart 25">
          <a:extLst>
            <a:ext uri="{FF2B5EF4-FFF2-40B4-BE49-F238E27FC236}">
              <a16:creationId xmlns:a16="http://schemas.microsoft.com/office/drawing/2014/main" id="{73D40C94-484A-4BD3-A0AF-C5B70D84AB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25</xdr:col>
      <xdr:colOff>0</xdr:colOff>
      <xdr:row>54</xdr:row>
      <xdr:rowOff>0</xdr:rowOff>
    </xdr:from>
    <xdr:to>
      <xdr:col>28</xdr:col>
      <xdr:colOff>14007</xdr:colOff>
      <xdr:row>70</xdr:row>
      <xdr:rowOff>192180</xdr:rowOff>
    </xdr:to>
    <xdr:graphicFrame macro="">
      <xdr:nvGraphicFramePr>
        <xdr:cNvPr id="27" name="Chart 26">
          <a:extLst>
            <a:ext uri="{FF2B5EF4-FFF2-40B4-BE49-F238E27FC236}">
              <a16:creationId xmlns:a16="http://schemas.microsoft.com/office/drawing/2014/main" id="{45676D61-2AA6-49C0-9A08-5FCEC673B8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25</xdr:col>
      <xdr:colOff>0</xdr:colOff>
      <xdr:row>72</xdr:row>
      <xdr:rowOff>0</xdr:rowOff>
    </xdr:from>
    <xdr:to>
      <xdr:col>28</xdr:col>
      <xdr:colOff>14007</xdr:colOff>
      <xdr:row>88</xdr:row>
      <xdr:rowOff>192180</xdr:rowOff>
    </xdr:to>
    <xdr:graphicFrame macro="">
      <xdr:nvGraphicFramePr>
        <xdr:cNvPr id="28" name="Chart 27">
          <a:extLst>
            <a:ext uri="{FF2B5EF4-FFF2-40B4-BE49-F238E27FC236}">
              <a16:creationId xmlns:a16="http://schemas.microsoft.com/office/drawing/2014/main" id="{A70C6DAD-7FC1-49D9-B6CA-955034A8F9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25</xdr:col>
      <xdr:colOff>0</xdr:colOff>
      <xdr:row>90</xdr:row>
      <xdr:rowOff>0</xdr:rowOff>
    </xdr:from>
    <xdr:to>
      <xdr:col>28</xdr:col>
      <xdr:colOff>14007</xdr:colOff>
      <xdr:row>106</xdr:row>
      <xdr:rowOff>192180</xdr:rowOff>
    </xdr:to>
    <xdr:graphicFrame macro="">
      <xdr:nvGraphicFramePr>
        <xdr:cNvPr id="29" name="Chart 28">
          <a:extLst>
            <a:ext uri="{FF2B5EF4-FFF2-40B4-BE49-F238E27FC236}">
              <a16:creationId xmlns:a16="http://schemas.microsoft.com/office/drawing/2014/main" id="{580763EA-F170-4654-AAA9-F9EB14F9E6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25</xdr:col>
      <xdr:colOff>0</xdr:colOff>
      <xdr:row>108</xdr:row>
      <xdr:rowOff>0</xdr:rowOff>
    </xdr:from>
    <xdr:to>
      <xdr:col>28</xdr:col>
      <xdr:colOff>14007</xdr:colOff>
      <xdr:row>124</xdr:row>
      <xdr:rowOff>192180</xdr:rowOff>
    </xdr:to>
    <xdr:graphicFrame macro="">
      <xdr:nvGraphicFramePr>
        <xdr:cNvPr id="30" name="Chart 29">
          <a:extLst>
            <a:ext uri="{FF2B5EF4-FFF2-40B4-BE49-F238E27FC236}">
              <a16:creationId xmlns:a16="http://schemas.microsoft.com/office/drawing/2014/main" id="{4CC0B08C-9AE5-460B-8A8A-6D03A84F0C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31</xdr:col>
      <xdr:colOff>0</xdr:colOff>
      <xdr:row>36</xdr:row>
      <xdr:rowOff>0</xdr:rowOff>
    </xdr:from>
    <xdr:to>
      <xdr:col>34</xdr:col>
      <xdr:colOff>14007</xdr:colOff>
      <xdr:row>52</xdr:row>
      <xdr:rowOff>192180</xdr:rowOff>
    </xdr:to>
    <xdr:graphicFrame macro="">
      <xdr:nvGraphicFramePr>
        <xdr:cNvPr id="31" name="Chart 30">
          <a:extLst>
            <a:ext uri="{FF2B5EF4-FFF2-40B4-BE49-F238E27FC236}">
              <a16:creationId xmlns:a16="http://schemas.microsoft.com/office/drawing/2014/main" id="{F9E68119-F1F7-46FE-B869-7C34BBBC2D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31</xdr:col>
      <xdr:colOff>0</xdr:colOff>
      <xdr:row>54</xdr:row>
      <xdr:rowOff>0</xdr:rowOff>
    </xdr:from>
    <xdr:to>
      <xdr:col>34</xdr:col>
      <xdr:colOff>14007</xdr:colOff>
      <xdr:row>70</xdr:row>
      <xdr:rowOff>192180</xdr:rowOff>
    </xdr:to>
    <xdr:graphicFrame macro="">
      <xdr:nvGraphicFramePr>
        <xdr:cNvPr id="32" name="Chart 31">
          <a:extLst>
            <a:ext uri="{FF2B5EF4-FFF2-40B4-BE49-F238E27FC236}">
              <a16:creationId xmlns:a16="http://schemas.microsoft.com/office/drawing/2014/main" id="{AF2568F1-717B-42E8-97C1-B04EBE720A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31</xdr:col>
      <xdr:colOff>0</xdr:colOff>
      <xdr:row>72</xdr:row>
      <xdr:rowOff>0</xdr:rowOff>
    </xdr:from>
    <xdr:to>
      <xdr:col>34</xdr:col>
      <xdr:colOff>14007</xdr:colOff>
      <xdr:row>88</xdr:row>
      <xdr:rowOff>192180</xdr:rowOff>
    </xdr:to>
    <xdr:graphicFrame macro="">
      <xdr:nvGraphicFramePr>
        <xdr:cNvPr id="33" name="Chart 32">
          <a:extLst>
            <a:ext uri="{FF2B5EF4-FFF2-40B4-BE49-F238E27FC236}">
              <a16:creationId xmlns:a16="http://schemas.microsoft.com/office/drawing/2014/main" id="{3CA202B2-8937-4A21-9865-22F0022C26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31</xdr:col>
      <xdr:colOff>0</xdr:colOff>
      <xdr:row>90</xdr:row>
      <xdr:rowOff>0</xdr:rowOff>
    </xdr:from>
    <xdr:to>
      <xdr:col>34</xdr:col>
      <xdr:colOff>14007</xdr:colOff>
      <xdr:row>106</xdr:row>
      <xdr:rowOff>192180</xdr:rowOff>
    </xdr:to>
    <xdr:graphicFrame macro="">
      <xdr:nvGraphicFramePr>
        <xdr:cNvPr id="34" name="Chart 33">
          <a:extLst>
            <a:ext uri="{FF2B5EF4-FFF2-40B4-BE49-F238E27FC236}">
              <a16:creationId xmlns:a16="http://schemas.microsoft.com/office/drawing/2014/main" id="{CBE74225-5BBE-4DE4-B2F4-3943FEC570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31</xdr:col>
      <xdr:colOff>0</xdr:colOff>
      <xdr:row>108</xdr:row>
      <xdr:rowOff>0</xdr:rowOff>
    </xdr:from>
    <xdr:to>
      <xdr:col>34</xdr:col>
      <xdr:colOff>14007</xdr:colOff>
      <xdr:row>124</xdr:row>
      <xdr:rowOff>192180</xdr:rowOff>
    </xdr:to>
    <xdr:graphicFrame macro="">
      <xdr:nvGraphicFramePr>
        <xdr:cNvPr id="35" name="Chart 34">
          <a:extLst>
            <a:ext uri="{FF2B5EF4-FFF2-40B4-BE49-F238E27FC236}">
              <a16:creationId xmlns:a16="http://schemas.microsoft.com/office/drawing/2014/main" id="{76CBDCBA-C945-4247-B579-E9B94C3192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37</xdr:col>
      <xdr:colOff>0</xdr:colOff>
      <xdr:row>36</xdr:row>
      <xdr:rowOff>0</xdr:rowOff>
    </xdr:from>
    <xdr:to>
      <xdr:col>40</xdr:col>
      <xdr:colOff>14007</xdr:colOff>
      <xdr:row>52</xdr:row>
      <xdr:rowOff>192180</xdr:rowOff>
    </xdr:to>
    <xdr:graphicFrame macro="">
      <xdr:nvGraphicFramePr>
        <xdr:cNvPr id="36" name="Chart 35">
          <a:extLst>
            <a:ext uri="{FF2B5EF4-FFF2-40B4-BE49-F238E27FC236}">
              <a16:creationId xmlns:a16="http://schemas.microsoft.com/office/drawing/2014/main" id="{EA13E77E-3151-4428-BA95-3C0DA6F42D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37</xdr:col>
      <xdr:colOff>0</xdr:colOff>
      <xdr:row>54</xdr:row>
      <xdr:rowOff>0</xdr:rowOff>
    </xdr:from>
    <xdr:to>
      <xdr:col>40</xdr:col>
      <xdr:colOff>14007</xdr:colOff>
      <xdr:row>70</xdr:row>
      <xdr:rowOff>192180</xdr:rowOff>
    </xdr:to>
    <xdr:graphicFrame macro="">
      <xdr:nvGraphicFramePr>
        <xdr:cNvPr id="37" name="Chart 36">
          <a:extLst>
            <a:ext uri="{FF2B5EF4-FFF2-40B4-BE49-F238E27FC236}">
              <a16:creationId xmlns:a16="http://schemas.microsoft.com/office/drawing/2014/main" id="{F5A8C467-1B40-4260-A64F-B5C64B0153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37</xdr:col>
      <xdr:colOff>0</xdr:colOff>
      <xdr:row>72</xdr:row>
      <xdr:rowOff>0</xdr:rowOff>
    </xdr:from>
    <xdr:to>
      <xdr:col>40</xdr:col>
      <xdr:colOff>14007</xdr:colOff>
      <xdr:row>88</xdr:row>
      <xdr:rowOff>192180</xdr:rowOff>
    </xdr:to>
    <xdr:graphicFrame macro="">
      <xdr:nvGraphicFramePr>
        <xdr:cNvPr id="38" name="Chart 37">
          <a:extLst>
            <a:ext uri="{FF2B5EF4-FFF2-40B4-BE49-F238E27FC236}">
              <a16:creationId xmlns:a16="http://schemas.microsoft.com/office/drawing/2014/main" id="{B7635BDB-2D0C-4DD2-97B2-817E068717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37</xdr:col>
      <xdr:colOff>0</xdr:colOff>
      <xdr:row>90</xdr:row>
      <xdr:rowOff>0</xdr:rowOff>
    </xdr:from>
    <xdr:to>
      <xdr:col>40</xdr:col>
      <xdr:colOff>14007</xdr:colOff>
      <xdr:row>106</xdr:row>
      <xdr:rowOff>192180</xdr:rowOff>
    </xdr:to>
    <xdr:graphicFrame macro="">
      <xdr:nvGraphicFramePr>
        <xdr:cNvPr id="39" name="Chart 38">
          <a:extLst>
            <a:ext uri="{FF2B5EF4-FFF2-40B4-BE49-F238E27FC236}">
              <a16:creationId xmlns:a16="http://schemas.microsoft.com/office/drawing/2014/main" id="{905270EA-47C5-4CC6-856D-EF6F927787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37</xdr:col>
      <xdr:colOff>0</xdr:colOff>
      <xdr:row>108</xdr:row>
      <xdr:rowOff>0</xdr:rowOff>
    </xdr:from>
    <xdr:to>
      <xdr:col>40</xdr:col>
      <xdr:colOff>14007</xdr:colOff>
      <xdr:row>124</xdr:row>
      <xdr:rowOff>192180</xdr:rowOff>
    </xdr:to>
    <xdr:graphicFrame macro="">
      <xdr:nvGraphicFramePr>
        <xdr:cNvPr id="40" name="Chart 39">
          <a:extLst>
            <a:ext uri="{FF2B5EF4-FFF2-40B4-BE49-F238E27FC236}">
              <a16:creationId xmlns:a16="http://schemas.microsoft.com/office/drawing/2014/main" id="{EC5E1A01-EDA9-4736-8384-1126D59E5A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420782</xdr:colOff>
      <xdr:row>37</xdr:row>
      <xdr:rowOff>44825</xdr:rowOff>
    </xdr:from>
    <xdr:to>
      <xdr:col>3</xdr:col>
      <xdr:colOff>1039907</xdr:colOff>
      <xdr:row>54</xdr:row>
      <xdr:rowOff>35299</xdr:rowOff>
    </xdr:to>
    <xdr:graphicFrame macro="">
      <xdr:nvGraphicFramePr>
        <xdr:cNvPr id="2" name="Chart 1">
          <a:extLst>
            <a:ext uri="{FF2B5EF4-FFF2-40B4-BE49-F238E27FC236}">
              <a16:creationId xmlns:a16="http://schemas.microsoft.com/office/drawing/2014/main" id="{C7109DDE-1E4A-44AE-8607-F7EF979B52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419101</xdr:colOff>
      <xdr:row>56</xdr:row>
      <xdr:rowOff>48745</xdr:rowOff>
    </xdr:from>
    <xdr:to>
      <xdr:col>3</xdr:col>
      <xdr:colOff>1028700</xdr:colOff>
      <xdr:row>71</xdr:row>
      <xdr:rowOff>146456</xdr:rowOff>
    </xdr:to>
    <xdr:graphicFrame macro="">
      <xdr:nvGraphicFramePr>
        <xdr:cNvPr id="3" name="Chart 2">
          <a:extLst>
            <a:ext uri="{FF2B5EF4-FFF2-40B4-BE49-F238E27FC236}">
              <a16:creationId xmlns:a16="http://schemas.microsoft.com/office/drawing/2014/main" id="{F12E1BA1-26B0-433F-AFC3-14608418B8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9525</xdr:colOff>
      <xdr:row>37</xdr:row>
      <xdr:rowOff>64433</xdr:rowOff>
    </xdr:from>
    <xdr:to>
      <xdr:col>7</xdr:col>
      <xdr:colOff>1030941</xdr:colOff>
      <xdr:row>54</xdr:row>
      <xdr:rowOff>179293</xdr:rowOff>
    </xdr:to>
    <xdr:graphicFrame macro="">
      <xdr:nvGraphicFramePr>
        <xdr:cNvPr id="4" name="Chart 3">
          <a:extLst>
            <a:ext uri="{FF2B5EF4-FFF2-40B4-BE49-F238E27FC236}">
              <a16:creationId xmlns:a16="http://schemas.microsoft.com/office/drawing/2014/main" id="{9D2E87F1-52B0-4BF3-B524-9A1764C285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11206</xdr:colOff>
      <xdr:row>56</xdr:row>
      <xdr:rowOff>15128</xdr:rowOff>
    </xdr:from>
    <xdr:to>
      <xdr:col>8</xdr:col>
      <xdr:colOff>20730</xdr:colOff>
      <xdr:row>71</xdr:row>
      <xdr:rowOff>112839</xdr:rowOff>
    </xdr:to>
    <xdr:graphicFrame macro="">
      <xdr:nvGraphicFramePr>
        <xdr:cNvPr id="5" name="Chart 4">
          <a:extLst>
            <a:ext uri="{FF2B5EF4-FFF2-40B4-BE49-F238E27FC236}">
              <a16:creationId xmlns:a16="http://schemas.microsoft.com/office/drawing/2014/main" id="{FC1650B9-1187-48D2-8502-185B3539DC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11206</xdr:colOff>
      <xdr:row>37</xdr:row>
      <xdr:rowOff>22411</xdr:rowOff>
    </xdr:from>
    <xdr:to>
      <xdr:col>11</xdr:col>
      <xdr:colOff>1032623</xdr:colOff>
      <xdr:row>54</xdr:row>
      <xdr:rowOff>137271</xdr:rowOff>
    </xdr:to>
    <xdr:graphicFrame macro="">
      <xdr:nvGraphicFramePr>
        <xdr:cNvPr id="8" name="Chart 7">
          <a:extLst>
            <a:ext uri="{FF2B5EF4-FFF2-40B4-BE49-F238E27FC236}">
              <a16:creationId xmlns:a16="http://schemas.microsoft.com/office/drawing/2014/main" id="{BAD44A0A-F456-40D6-AE24-E130F8CB9F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56</xdr:row>
      <xdr:rowOff>22411</xdr:rowOff>
    </xdr:from>
    <xdr:to>
      <xdr:col>12</xdr:col>
      <xdr:colOff>9525</xdr:colOff>
      <xdr:row>71</xdr:row>
      <xdr:rowOff>120122</xdr:rowOff>
    </xdr:to>
    <xdr:graphicFrame macro="">
      <xdr:nvGraphicFramePr>
        <xdr:cNvPr id="10" name="Chart 9">
          <a:extLst>
            <a:ext uri="{FF2B5EF4-FFF2-40B4-BE49-F238E27FC236}">
              <a16:creationId xmlns:a16="http://schemas.microsoft.com/office/drawing/2014/main" id="{AB22DC33-1007-4CF8-8BB9-7E5217EB13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xdr:col>
      <xdr:colOff>33617</xdr:colOff>
      <xdr:row>37</xdr:row>
      <xdr:rowOff>22412</xdr:rowOff>
    </xdr:from>
    <xdr:to>
      <xdr:col>16</xdr:col>
      <xdr:colOff>1680</xdr:colOff>
      <xdr:row>54</xdr:row>
      <xdr:rowOff>137272</xdr:rowOff>
    </xdr:to>
    <xdr:graphicFrame macro="">
      <xdr:nvGraphicFramePr>
        <xdr:cNvPr id="11" name="Chart 10">
          <a:extLst>
            <a:ext uri="{FF2B5EF4-FFF2-40B4-BE49-F238E27FC236}">
              <a16:creationId xmlns:a16="http://schemas.microsoft.com/office/drawing/2014/main" id="{34ED0559-A0CB-4F8C-8C44-5798886333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13</xdr:col>
      <xdr:colOff>0</xdr:colOff>
      <xdr:row>56</xdr:row>
      <xdr:rowOff>11206</xdr:rowOff>
    </xdr:from>
    <xdr:to>
      <xdr:col>16</xdr:col>
      <xdr:colOff>9524</xdr:colOff>
      <xdr:row>71</xdr:row>
      <xdr:rowOff>108917</xdr:rowOff>
    </xdr:to>
    <xdr:graphicFrame macro="">
      <xdr:nvGraphicFramePr>
        <xdr:cNvPr id="13" name="Chart 12">
          <a:extLst>
            <a:ext uri="{FF2B5EF4-FFF2-40B4-BE49-F238E27FC236}">
              <a16:creationId xmlns:a16="http://schemas.microsoft.com/office/drawing/2014/main" id="{4DD2CA93-F5B1-4D5E-AB4E-FAFCC9D3A3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33618</xdr:colOff>
      <xdr:row>37</xdr:row>
      <xdr:rowOff>22411</xdr:rowOff>
    </xdr:from>
    <xdr:to>
      <xdr:col>20</xdr:col>
      <xdr:colOff>1681</xdr:colOff>
      <xdr:row>54</xdr:row>
      <xdr:rowOff>168088</xdr:rowOff>
    </xdr:to>
    <xdr:graphicFrame macro="">
      <xdr:nvGraphicFramePr>
        <xdr:cNvPr id="14" name="Chart 13">
          <a:extLst>
            <a:ext uri="{FF2B5EF4-FFF2-40B4-BE49-F238E27FC236}">
              <a16:creationId xmlns:a16="http://schemas.microsoft.com/office/drawing/2014/main" id="{0E2376D0-4B2B-4C0F-9F6A-72297933F6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17</xdr:col>
      <xdr:colOff>33617</xdr:colOff>
      <xdr:row>56</xdr:row>
      <xdr:rowOff>33619</xdr:rowOff>
    </xdr:from>
    <xdr:to>
      <xdr:col>19</xdr:col>
      <xdr:colOff>1042146</xdr:colOff>
      <xdr:row>71</xdr:row>
      <xdr:rowOff>131330</xdr:rowOff>
    </xdr:to>
    <xdr:graphicFrame macro="">
      <xdr:nvGraphicFramePr>
        <xdr:cNvPr id="15" name="Chart 14">
          <a:extLst>
            <a:ext uri="{FF2B5EF4-FFF2-40B4-BE49-F238E27FC236}">
              <a16:creationId xmlns:a16="http://schemas.microsoft.com/office/drawing/2014/main" id="{2E51004A-8A77-45D5-8895-FCF280B9D5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21</xdr:col>
      <xdr:colOff>22412</xdr:colOff>
      <xdr:row>37</xdr:row>
      <xdr:rowOff>22412</xdr:rowOff>
    </xdr:from>
    <xdr:to>
      <xdr:col>23</xdr:col>
      <xdr:colOff>1043829</xdr:colOff>
      <xdr:row>54</xdr:row>
      <xdr:rowOff>137272</xdr:rowOff>
    </xdr:to>
    <xdr:graphicFrame macro="">
      <xdr:nvGraphicFramePr>
        <xdr:cNvPr id="16" name="Chart 15">
          <a:extLst>
            <a:ext uri="{FF2B5EF4-FFF2-40B4-BE49-F238E27FC236}">
              <a16:creationId xmlns:a16="http://schemas.microsoft.com/office/drawing/2014/main" id="{F78AD245-BA99-4FD4-8F7A-2620E79489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25</xdr:col>
      <xdr:colOff>22412</xdr:colOff>
      <xdr:row>37</xdr:row>
      <xdr:rowOff>78441</xdr:rowOff>
    </xdr:from>
    <xdr:to>
      <xdr:col>27</xdr:col>
      <xdr:colOff>1043828</xdr:colOff>
      <xdr:row>54</xdr:row>
      <xdr:rowOff>168088</xdr:rowOff>
    </xdr:to>
    <xdr:graphicFrame macro="">
      <xdr:nvGraphicFramePr>
        <xdr:cNvPr id="17" name="Chart 16">
          <a:extLst>
            <a:ext uri="{FF2B5EF4-FFF2-40B4-BE49-F238E27FC236}">
              <a16:creationId xmlns:a16="http://schemas.microsoft.com/office/drawing/2014/main" id="{FFC942C0-3F1B-406F-9838-E3CEB8FB5E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21</xdr:col>
      <xdr:colOff>11207</xdr:colOff>
      <xdr:row>56</xdr:row>
      <xdr:rowOff>22410</xdr:rowOff>
    </xdr:from>
    <xdr:to>
      <xdr:col>24</xdr:col>
      <xdr:colOff>20732</xdr:colOff>
      <xdr:row>71</xdr:row>
      <xdr:rowOff>120121</xdr:rowOff>
    </xdr:to>
    <xdr:graphicFrame macro="">
      <xdr:nvGraphicFramePr>
        <xdr:cNvPr id="18" name="Chart 17">
          <a:extLst>
            <a:ext uri="{FF2B5EF4-FFF2-40B4-BE49-F238E27FC236}">
              <a16:creationId xmlns:a16="http://schemas.microsoft.com/office/drawing/2014/main" id="{DD62C113-3949-45F2-98CC-86D2CC64F8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24</xdr:col>
      <xdr:colOff>89648</xdr:colOff>
      <xdr:row>56</xdr:row>
      <xdr:rowOff>44824</xdr:rowOff>
    </xdr:from>
    <xdr:to>
      <xdr:col>27</xdr:col>
      <xdr:colOff>1040466</xdr:colOff>
      <xdr:row>71</xdr:row>
      <xdr:rowOff>142535</xdr:rowOff>
    </xdr:to>
    <xdr:graphicFrame macro="">
      <xdr:nvGraphicFramePr>
        <xdr:cNvPr id="19" name="Chart 18">
          <a:extLst>
            <a:ext uri="{FF2B5EF4-FFF2-40B4-BE49-F238E27FC236}">
              <a16:creationId xmlns:a16="http://schemas.microsoft.com/office/drawing/2014/main" id="{FA1F62E1-472D-45D7-8DC5-3FCFE41C8F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17</xdr:col>
      <xdr:colOff>435426</xdr:colOff>
      <xdr:row>5</xdr:row>
      <xdr:rowOff>0</xdr:rowOff>
    </xdr:from>
    <xdr:to>
      <xdr:col>27</xdr:col>
      <xdr:colOff>190924</xdr:colOff>
      <xdr:row>28</xdr:row>
      <xdr:rowOff>98411</xdr:rowOff>
    </xdr:to>
    <xdr:graphicFrame macro="">
      <xdr:nvGraphicFramePr>
        <xdr:cNvPr id="14" name="Chart 13">
          <a:extLst>
            <a:ext uri="{FF2B5EF4-FFF2-40B4-BE49-F238E27FC236}">
              <a16:creationId xmlns:a16="http://schemas.microsoft.com/office/drawing/2014/main" id="{98788372-264E-41D5-9012-530DD7AE45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5</xdr:row>
      <xdr:rowOff>0</xdr:rowOff>
    </xdr:from>
    <xdr:to>
      <xdr:col>17</xdr:col>
      <xdr:colOff>371224</xdr:colOff>
      <xdr:row>28</xdr:row>
      <xdr:rowOff>98933</xdr:rowOff>
    </xdr:to>
    <xdr:graphicFrame macro="">
      <xdr:nvGraphicFramePr>
        <xdr:cNvPr id="15" name="Chart 14">
          <a:extLst>
            <a:ext uri="{FF2B5EF4-FFF2-40B4-BE49-F238E27FC236}">
              <a16:creationId xmlns:a16="http://schemas.microsoft.com/office/drawing/2014/main" id="{C2383479-F24C-4FC1-A281-5222F31BCB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29</xdr:row>
      <xdr:rowOff>33673</xdr:rowOff>
    </xdr:from>
    <xdr:to>
      <xdr:col>17</xdr:col>
      <xdr:colOff>318699</xdr:colOff>
      <xdr:row>51</xdr:row>
      <xdr:rowOff>43305</xdr:rowOff>
    </xdr:to>
    <xdr:graphicFrame macro="">
      <xdr:nvGraphicFramePr>
        <xdr:cNvPr id="16" name="Chart 15">
          <a:extLst>
            <a:ext uri="{FF2B5EF4-FFF2-40B4-BE49-F238E27FC236}">
              <a16:creationId xmlns:a16="http://schemas.microsoft.com/office/drawing/2014/main" id="{D85C6157-99EC-4EFF-8B55-460EAA5F82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402768</xdr:colOff>
      <xdr:row>29</xdr:row>
      <xdr:rowOff>33673</xdr:rowOff>
    </xdr:from>
    <xdr:to>
      <xdr:col>27</xdr:col>
      <xdr:colOff>148741</xdr:colOff>
      <xdr:row>51</xdr:row>
      <xdr:rowOff>43305</xdr:rowOff>
    </xdr:to>
    <xdr:graphicFrame macro="">
      <xdr:nvGraphicFramePr>
        <xdr:cNvPr id="17" name="Chart 16">
          <a:extLst>
            <a:ext uri="{FF2B5EF4-FFF2-40B4-BE49-F238E27FC236}">
              <a16:creationId xmlns:a16="http://schemas.microsoft.com/office/drawing/2014/main" id="{42DB6ED6-1A7D-4D2E-9DF0-6968FEB656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Q318"/>
  <sheetViews>
    <sheetView tabSelected="1" zoomScale="115" zoomScaleNormal="115" zoomScalePageLayoutView="55" workbookViewId="0">
      <selection activeCell="D12" sqref="D12"/>
    </sheetView>
  </sheetViews>
  <sheetFormatPr defaultColWidth="8.81640625" defaultRowHeight="14"/>
  <cols>
    <col min="1" max="1" width="5.453125" style="64" customWidth="1"/>
    <col min="2" max="2" width="7" style="64" customWidth="1"/>
    <col min="3" max="3" width="13.1796875" style="64" customWidth="1"/>
    <col min="4" max="4" width="19.36328125" style="64" customWidth="1"/>
    <col min="5" max="13" width="8.81640625" style="64"/>
    <col min="14" max="14" width="39" style="64" customWidth="1"/>
    <col min="15" max="15" width="4.81640625" style="64" customWidth="1"/>
    <col min="16" max="16" width="0.81640625" style="64" customWidth="1"/>
    <col min="17" max="17" width="11.1796875" style="64" customWidth="1"/>
    <col min="18" max="16384" width="8.81640625" style="64"/>
  </cols>
  <sheetData>
    <row r="1" spans="1:95">
      <c r="A1" s="203"/>
      <c r="B1" s="204" t="s">
        <v>345</v>
      </c>
      <c r="C1" s="204"/>
      <c r="D1" s="203"/>
      <c r="E1" s="203"/>
      <c r="F1" s="203"/>
      <c r="G1" s="203"/>
      <c r="H1" s="203"/>
      <c r="I1" s="203"/>
      <c r="J1" s="203"/>
      <c r="K1" s="203"/>
      <c r="L1" s="203"/>
      <c r="M1" s="203"/>
      <c r="N1" s="203"/>
      <c r="O1" s="203"/>
      <c r="P1" s="203"/>
      <c r="Q1" s="193"/>
      <c r="R1" s="191"/>
      <c r="S1" s="191"/>
      <c r="T1" s="191"/>
      <c r="U1" s="191"/>
      <c r="V1" s="191"/>
      <c r="W1" s="191"/>
      <c r="X1" s="191"/>
      <c r="Y1" s="191"/>
      <c r="Z1" s="191"/>
      <c r="AA1" s="191"/>
      <c r="AB1" s="191"/>
      <c r="AC1" s="191"/>
      <c r="AD1" s="191"/>
      <c r="AE1" s="191"/>
      <c r="AF1" s="191"/>
      <c r="AG1" s="191"/>
      <c r="AH1" s="191"/>
      <c r="AI1" s="191"/>
      <c r="AJ1" s="191"/>
      <c r="AK1" s="191"/>
      <c r="AL1" s="191"/>
      <c r="AM1" s="191"/>
      <c r="AN1" s="191"/>
      <c r="AO1" s="191"/>
      <c r="AP1" s="191"/>
      <c r="AQ1" s="191"/>
      <c r="AR1" s="191"/>
      <c r="AS1" s="191"/>
      <c r="AT1" s="191"/>
      <c r="AU1" s="191"/>
      <c r="AV1" s="191"/>
      <c r="AW1" s="191"/>
      <c r="AX1" s="191"/>
      <c r="AY1" s="191"/>
      <c r="AZ1" s="191"/>
      <c r="BA1" s="192"/>
      <c r="BB1" s="192"/>
      <c r="BC1" s="192"/>
      <c r="BD1" s="192"/>
      <c r="BE1" s="192"/>
      <c r="BF1" s="192"/>
      <c r="BG1" s="192"/>
      <c r="BH1" s="192"/>
      <c r="BI1" s="192"/>
      <c r="BJ1" s="192"/>
      <c r="BK1" s="192"/>
      <c r="BL1" s="192"/>
      <c r="BM1" s="192"/>
      <c r="BN1" s="192"/>
      <c r="BO1" s="192"/>
      <c r="BP1" s="192"/>
      <c r="BQ1" s="192"/>
      <c r="BR1" s="192"/>
      <c r="BS1" s="192"/>
      <c r="BT1" s="192"/>
      <c r="BU1" s="192"/>
      <c r="BV1" s="192"/>
      <c r="BW1" s="192"/>
      <c r="BX1" s="192"/>
      <c r="BY1" s="192"/>
      <c r="BZ1" s="192"/>
      <c r="CA1" s="192"/>
      <c r="CB1" s="192"/>
      <c r="CC1" s="192"/>
      <c r="CD1" s="192"/>
      <c r="CE1" s="192"/>
      <c r="CF1" s="192"/>
      <c r="CG1" s="192"/>
      <c r="CH1" s="192"/>
      <c r="CI1" s="192"/>
      <c r="CJ1" s="192"/>
      <c r="CK1" s="192"/>
      <c r="CL1" s="192"/>
      <c r="CM1" s="192"/>
      <c r="CN1" s="192"/>
      <c r="CO1" s="192"/>
      <c r="CP1" s="192"/>
      <c r="CQ1" s="192"/>
    </row>
    <row r="2" spans="1:95" ht="79" customHeight="1">
      <c r="A2" s="195"/>
      <c r="B2" s="211" t="s">
        <v>1069</v>
      </c>
      <c r="C2" s="211"/>
      <c r="D2" s="211"/>
      <c r="E2" s="211"/>
      <c r="F2" s="211"/>
      <c r="G2" s="211"/>
      <c r="H2" s="211"/>
      <c r="I2" s="211"/>
      <c r="J2" s="211"/>
      <c r="K2" s="211"/>
      <c r="L2" s="211"/>
      <c r="M2" s="211"/>
      <c r="N2" s="211"/>
      <c r="O2" s="195"/>
      <c r="P2" s="195"/>
      <c r="Q2" s="193"/>
      <c r="R2" s="191"/>
      <c r="S2" s="191"/>
      <c r="T2" s="191"/>
      <c r="U2" s="191"/>
      <c r="V2" s="191"/>
      <c r="W2" s="191"/>
      <c r="X2" s="191"/>
      <c r="Y2" s="191"/>
      <c r="Z2" s="191"/>
      <c r="AA2" s="191"/>
      <c r="AB2" s="191"/>
      <c r="AC2" s="191"/>
      <c r="AD2" s="191"/>
      <c r="AE2" s="191"/>
      <c r="AF2" s="191"/>
      <c r="AG2" s="191"/>
      <c r="AH2" s="191"/>
      <c r="AI2" s="191"/>
      <c r="AJ2" s="191"/>
      <c r="AK2" s="191"/>
      <c r="AL2" s="191"/>
      <c r="AM2" s="191"/>
      <c r="AN2" s="191"/>
      <c r="AO2" s="191"/>
      <c r="AP2" s="191"/>
      <c r="AQ2" s="191"/>
      <c r="AR2" s="191"/>
      <c r="AS2" s="191"/>
      <c r="AT2" s="191"/>
      <c r="AU2" s="191"/>
      <c r="AV2" s="191"/>
      <c r="AW2" s="191"/>
      <c r="AX2" s="191"/>
      <c r="AY2" s="191"/>
      <c r="AZ2" s="191"/>
      <c r="BA2" s="192"/>
      <c r="BB2" s="192"/>
      <c r="BC2" s="192"/>
      <c r="BD2" s="192"/>
      <c r="BE2" s="192"/>
      <c r="BF2" s="192"/>
      <c r="BG2" s="192"/>
      <c r="BH2" s="192"/>
      <c r="BI2" s="192"/>
      <c r="BJ2" s="192"/>
      <c r="BK2" s="192"/>
      <c r="BL2" s="192"/>
      <c r="BM2" s="192"/>
      <c r="BN2" s="192"/>
      <c r="BO2" s="192"/>
      <c r="BP2" s="192"/>
      <c r="BQ2" s="192"/>
      <c r="BR2" s="192"/>
      <c r="BS2" s="192"/>
      <c r="BT2" s="192"/>
      <c r="BU2" s="192"/>
      <c r="BV2" s="192"/>
      <c r="BW2" s="192"/>
      <c r="BX2" s="192"/>
      <c r="BY2" s="192"/>
      <c r="BZ2" s="192"/>
      <c r="CA2" s="192"/>
      <c r="CB2" s="192"/>
      <c r="CC2" s="192"/>
      <c r="CD2" s="192"/>
      <c r="CE2" s="192"/>
      <c r="CF2" s="192"/>
      <c r="CG2" s="192"/>
      <c r="CH2" s="192"/>
      <c r="CI2" s="192"/>
      <c r="CJ2" s="192"/>
      <c r="CK2" s="192"/>
      <c r="CL2" s="192"/>
      <c r="CM2" s="192"/>
      <c r="CN2" s="192"/>
      <c r="CO2" s="192"/>
      <c r="CP2" s="192"/>
      <c r="CQ2" s="192"/>
    </row>
    <row r="3" spans="1:95">
      <c r="A3" s="203"/>
      <c r="B3" s="212" t="s">
        <v>1070</v>
      </c>
      <c r="C3" s="212"/>
      <c r="D3" s="212"/>
      <c r="E3" s="212"/>
      <c r="F3" s="212"/>
      <c r="G3" s="212"/>
      <c r="H3" s="212"/>
      <c r="I3" s="212"/>
      <c r="J3" s="212"/>
      <c r="K3" s="212"/>
      <c r="L3" s="212"/>
      <c r="M3" s="212"/>
      <c r="N3" s="212"/>
      <c r="O3" s="203"/>
      <c r="P3" s="203"/>
      <c r="Q3" s="193"/>
      <c r="R3" s="191"/>
      <c r="S3" s="191"/>
      <c r="T3" s="191"/>
      <c r="U3" s="191"/>
      <c r="V3" s="191"/>
      <c r="W3" s="191"/>
      <c r="X3" s="191"/>
      <c r="Y3" s="191"/>
      <c r="Z3" s="191"/>
      <c r="AA3" s="191"/>
      <c r="AB3" s="191"/>
      <c r="AC3" s="191"/>
      <c r="AD3" s="191"/>
      <c r="AE3" s="191"/>
      <c r="AF3" s="191"/>
      <c r="AG3" s="191"/>
      <c r="AH3" s="191"/>
      <c r="AI3" s="191"/>
      <c r="AJ3" s="191"/>
      <c r="AK3" s="191"/>
      <c r="AL3" s="191"/>
      <c r="AM3" s="191"/>
      <c r="AN3" s="191"/>
      <c r="AO3" s="191"/>
      <c r="AP3" s="191"/>
      <c r="AQ3" s="191"/>
      <c r="AR3" s="191"/>
      <c r="AS3" s="191"/>
      <c r="AT3" s="191"/>
      <c r="AU3" s="191"/>
      <c r="AV3" s="191"/>
      <c r="AW3" s="191"/>
      <c r="AX3" s="191"/>
      <c r="AY3" s="191"/>
      <c r="AZ3" s="191"/>
      <c r="BA3" s="192"/>
      <c r="BB3" s="192"/>
      <c r="BC3" s="192"/>
      <c r="BD3" s="192"/>
      <c r="BE3" s="192"/>
      <c r="BF3" s="192"/>
      <c r="BG3" s="192"/>
      <c r="BH3" s="192"/>
      <c r="BI3" s="192"/>
      <c r="BJ3" s="192"/>
      <c r="BK3" s="192"/>
      <c r="BL3" s="192"/>
      <c r="BM3" s="192"/>
      <c r="BN3" s="192"/>
      <c r="BO3" s="192"/>
      <c r="BP3" s="192"/>
      <c r="BQ3" s="192"/>
      <c r="BR3" s="192"/>
      <c r="BS3" s="192"/>
      <c r="BT3" s="192"/>
      <c r="BU3" s="192"/>
      <c r="BV3" s="192"/>
      <c r="BW3" s="192"/>
      <c r="BX3" s="192"/>
      <c r="BY3" s="192"/>
      <c r="BZ3" s="192"/>
      <c r="CA3" s="192"/>
      <c r="CB3" s="192"/>
      <c r="CC3" s="192"/>
      <c r="CD3" s="192"/>
      <c r="CE3" s="192"/>
      <c r="CF3" s="192"/>
      <c r="CG3" s="192"/>
      <c r="CH3" s="192"/>
      <c r="CI3" s="192"/>
      <c r="CJ3" s="192"/>
      <c r="CK3" s="192"/>
      <c r="CL3" s="192"/>
      <c r="CM3" s="192"/>
      <c r="CN3" s="192"/>
      <c r="CO3" s="192"/>
      <c r="CP3" s="192"/>
      <c r="CQ3" s="192"/>
    </row>
    <row r="4" spans="1:95">
      <c r="A4" s="195"/>
      <c r="B4" s="195"/>
      <c r="C4" s="196" t="s">
        <v>1071</v>
      </c>
      <c r="D4" s="205"/>
      <c r="E4" s="211" t="s">
        <v>1078</v>
      </c>
      <c r="F4" s="211"/>
      <c r="G4" s="211"/>
      <c r="H4" s="211"/>
      <c r="I4" s="211"/>
      <c r="J4" s="211"/>
      <c r="K4" s="211"/>
      <c r="L4" s="211"/>
      <c r="M4" s="211"/>
      <c r="N4" s="211"/>
      <c r="O4" s="195"/>
      <c r="P4" s="195"/>
      <c r="Q4" s="193"/>
      <c r="R4" s="191"/>
      <c r="S4" s="191"/>
      <c r="T4" s="191"/>
      <c r="U4" s="191"/>
      <c r="V4" s="191"/>
      <c r="W4" s="191"/>
      <c r="X4" s="191"/>
      <c r="Y4" s="191"/>
      <c r="Z4" s="191"/>
      <c r="AA4" s="191"/>
      <c r="AB4" s="191"/>
      <c r="AC4" s="191"/>
      <c r="AD4" s="191"/>
      <c r="AE4" s="191"/>
      <c r="AF4" s="191"/>
      <c r="AG4" s="191"/>
      <c r="AH4" s="191"/>
      <c r="AI4" s="191"/>
      <c r="AJ4" s="191"/>
      <c r="AK4" s="191"/>
      <c r="AL4" s="191"/>
      <c r="AM4" s="191"/>
      <c r="AN4" s="191"/>
      <c r="AO4" s="191"/>
      <c r="AP4" s="191"/>
      <c r="AQ4" s="191"/>
      <c r="AR4" s="191"/>
      <c r="AS4" s="191"/>
      <c r="AT4" s="191"/>
      <c r="AU4" s="191"/>
      <c r="AV4" s="191"/>
      <c r="AW4" s="191"/>
      <c r="AX4" s="191"/>
      <c r="AY4" s="191"/>
      <c r="AZ4" s="191"/>
      <c r="BA4" s="192"/>
      <c r="BB4" s="192"/>
      <c r="BC4" s="192"/>
      <c r="BD4" s="192"/>
      <c r="BE4" s="192"/>
      <c r="BF4" s="192"/>
      <c r="BG4" s="192"/>
      <c r="BH4" s="192"/>
      <c r="BI4" s="192"/>
      <c r="BJ4" s="192"/>
      <c r="BK4" s="192"/>
      <c r="BL4" s="192"/>
      <c r="BM4" s="192"/>
      <c r="BN4" s="192"/>
      <c r="BO4" s="192"/>
      <c r="BP4" s="192"/>
      <c r="BQ4" s="192"/>
      <c r="BR4" s="192"/>
      <c r="BS4" s="192"/>
      <c r="BT4" s="192"/>
      <c r="BU4" s="192"/>
      <c r="BV4" s="192"/>
      <c r="BW4" s="192"/>
      <c r="BX4" s="192"/>
      <c r="BY4" s="192"/>
      <c r="BZ4" s="192"/>
      <c r="CA4" s="192"/>
      <c r="CB4" s="192"/>
      <c r="CC4" s="192"/>
      <c r="CD4" s="192"/>
      <c r="CE4" s="192"/>
      <c r="CF4" s="192"/>
      <c r="CG4" s="192"/>
      <c r="CH4" s="192"/>
      <c r="CI4" s="192"/>
      <c r="CJ4" s="192"/>
      <c r="CK4" s="192"/>
      <c r="CL4" s="192"/>
      <c r="CM4" s="192"/>
      <c r="CN4" s="192"/>
      <c r="CO4" s="192"/>
      <c r="CP4" s="192"/>
      <c r="CQ4" s="192"/>
    </row>
    <row r="5" spans="1:95" ht="64.5" customHeight="1">
      <c r="A5" s="195"/>
      <c r="B5" s="195"/>
      <c r="C5" s="195"/>
      <c r="D5" s="206"/>
      <c r="E5" s="211"/>
      <c r="F5" s="211"/>
      <c r="G5" s="211"/>
      <c r="H5" s="211"/>
      <c r="I5" s="211"/>
      <c r="J5" s="211"/>
      <c r="K5" s="211"/>
      <c r="L5" s="211"/>
      <c r="M5" s="211"/>
      <c r="N5" s="211"/>
      <c r="O5" s="195"/>
      <c r="P5" s="195"/>
      <c r="Q5" s="193"/>
      <c r="R5" s="191"/>
      <c r="S5" s="191"/>
      <c r="T5" s="191"/>
      <c r="U5" s="191"/>
      <c r="V5" s="191"/>
      <c r="W5" s="191"/>
      <c r="X5" s="191"/>
      <c r="Y5" s="191"/>
      <c r="Z5" s="191"/>
      <c r="AA5" s="191"/>
      <c r="AB5" s="191"/>
      <c r="AC5" s="191"/>
      <c r="AD5" s="191"/>
      <c r="AE5" s="191"/>
      <c r="AF5" s="191"/>
      <c r="AG5" s="191"/>
      <c r="AH5" s="191"/>
      <c r="AI5" s="191"/>
      <c r="AJ5" s="191"/>
      <c r="AK5" s="191"/>
      <c r="AL5" s="191"/>
      <c r="AM5" s="191"/>
      <c r="AN5" s="191"/>
      <c r="AO5" s="191"/>
      <c r="AP5" s="191"/>
      <c r="AQ5" s="191"/>
      <c r="AR5" s="191"/>
      <c r="AS5" s="191"/>
      <c r="AT5" s="191"/>
      <c r="AU5" s="191"/>
      <c r="AV5" s="191"/>
      <c r="AW5" s="191"/>
      <c r="AX5" s="191"/>
      <c r="AY5" s="191"/>
      <c r="AZ5" s="191"/>
      <c r="BA5" s="192"/>
      <c r="BB5" s="192"/>
      <c r="BC5" s="192"/>
      <c r="BD5" s="192"/>
      <c r="BE5" s="192"/>
      <c r="BF5" s="192"/>
      <c r="BG5" s="192"/>
      <c r="BH5" s="192"/>
      <c r="BI5" s="192"/>
      <c r="BJ5" s="192"/>
      <c r="BK5" s="192"/>
      <c r="BL5" s="192"/>
      <c r="BM5" s="192"/>
      <c r="BN5" s="192"/>
      <c r="BO5" s="192"/>
      <c r="BP5" s="192"/>
      <c r="BQ5" s="192"/>
      <c r="BR5" s="192"/>
      <c r="BS5" s="192"/>
      <c r="BT5" s="192"/>
      <c r="BU5" s="192"/>
      <c r="BV5" s="192"/>
      <c r="BW5" s="192"/>
      <c r="BX5" s="192"/>
      <c r="BY5" s="192"/>
      <c r="BZ5" s="192"/>
      <c r="CA5" s="192"/>
      <c r="CB5" s="192"/>
      <c r="CC5" s="192"/>
      <c r="CD5" s="192"/>
      <c r="CE5" s="192"/>
      <c r="CF5" s="192"/>
      <c r="CG5" s="192"/>
      <c r="CH5" s="192"/>
      <c r="CI5" s="192"/>
      <c r="CJ5" s="192"/>
      <c r="CK5" s="192"/>
      <c r="CL5" s="192"/>
      <c r="CM5" s="192"/>
      <c r="CN5" s="192"/>
      <c r="CO5" s="192"/>
      <c r="CP5" s="192"/>
      <c r="CQ5" s="192"/>
    </row>
    <row r="6" spans="1:95">
      <c r="A6" s="195"/>
      <c r="B6" s="195"/>
      <c r="C6" s="196" t="s">
        <v>1072</v>
      </c>
      <c r="D6" s="206"/>
      <c r="E6" s="211" t="s">
        <v>1079</v>
      </c>
      <c r="F6" s="211"/>
      <c r="G6" s="211"/>
      <c r="H6" s="211"/>
      <c r="I6" s="211"/>
      <c r="J6" s="211"/>
      <c r="K6" s="211"/>
      <c r="L6" s="211"/>
      <c r="M6" s="211"/>
      <c r="N6" s="211"/>
      <c r="O6" s="195"/>
      <c r="P6" s="195"/>
      <c r="Q6" s="193"/>
      <c r="R6" s="191"/>
      <c r="S6" s="191"/>
      <c r="T6" s="191"/>
      <c r="U6" s="191"/>
      <c r="V6" s="191"/>
      <c r="W6" s="191"/>
      <c r="X6" s="191"/>
      <c r="Y6" s="191"/>
      <c r="Z6" s="191"/>
      <c r="AA6" s="191"/>
      <c r="AB6" s="191"/>
      <c r="AC6" s="191"/>
      <c r="AD6" s="191"/>
      <c r="AE6" s="191"/>
      <c r="AF6" s="191"/>
      <c r="AG6" s="191"/>
      <c r="AH6" s="191"/>
      <c r="AI6" s="191"/>
      <c r="AJ6" s="191"/>
      <c r="AK6" s="191"/>
      <c r="AL6" s="191"/>
      <c r="AM6" s="191"/>
      <c r="AN6" s="191"/>
      <c r="AO6" s="191"/>
      <c r="AP6" s="191"/>
      <c r="AQ6" s="191"/>
      <c r="AR6" s="191"/>
      <c r="AS6" s="191"/>
      <c r="AT6" s="191"/>
      <c r="AU6" s="191"/>
      <c r="AV6" s="191"/>
      <c r="AW6" s="191"/>
      <c r="AX6" s="191"/>
      <c r="AY6" s="191"/>
      <c r="AZ6" s="191"/>
      <c r="BA6" s="192"/>
      <c r="BB6" s="192"/>
      <c r="BC6" s="192"/>
      <c r="BD6" s="192"/>
      <c r="BE6" s="192"/>
      <c r="BF6" s="192"/>
      <c r="BG6" s="192"/>
      <c r="BH6" s="192"/>
      <c r="BI6" s="192"/>
      <c r="BJ6" s="192"/>
      <c r="BK6" s="192"/>
      <c r="BL6" s="192"/>
      <c r="BM6" s="192"/>
      <c r="BN6" s="192"/>
      <c r="BO6" s="192"/>
      <c r="BP6" s="192"/>
      <c r="BQ6" s="192"/>
      <c r="BR6" s="192"/>
      <c r="BS6" s="192"/>
      <c r="BT6" s="192"/>
      <c r="BU6" s="192"/>
      <c r="BV6" s="192"/>
      <c r="BW6" s="192"/>
      <c r="BX6" s="192"/>
      <c r="BY6" s="192"/>
      <c r="BZ6" s="192"/>
      <c r="CA6" s="192"/>
      <c r="CB6" s="192"/>
      <c r="CC6" s="192"/>
      <c r="CD6" s="192"/>
      <c r="CE6" s="192"/>
      <c r="CF6" s="192"/>
      <c r="CG6" s="192"/>
      <c r="CH6" s="192"/>
      <c r="CI6" s="192"/>
      <c r="CJ6" s="192"/>
      <c r="CK6" s="192"/>
      <c r="CL6" s="192"/>
      <c r="CM6" s="192"/>
      <c r="CN6" s="192"/>
      <c r="CO6" s="192"/>
      <c r="CP6" s="192"/>
      <c r="CQ6" s="192"/>
    </row>
    <row r="7" spans="1:95">
      <c r="A7" s="195"/>
      <c r="B7" s="195"/>
      <c r="C7" s="195"/>
      <c r="D7" s="206"/>
      <c r="E7" s="211"/>
      <c r="F7" s="211"/>
      <c r="G7" s="211"/>
      <c r="H7" s="211"/>
      <c r="I7" s="211"/>
      <c r="J7" s="211"/>
      <c r="K7" s="211"/>
      <c r="L7" s="211"/>
      <c r="M7" s="211"/>
      <c r="N7" s="211"/>
      <c r="O7" s="195"/>
      <c r="P7" s="195"/>
      <c r="Q7" s="193"/>
      <c r="R7" s="191"/>
      <c r="S7" s="191"/>
      <c r="T7" s="191"/>
      <c r="U7" s="191"/>
      <c r="V7" s="191"/>
      <c r="W7" s="191"/>
      <c r="X7" s="191"/>
      <c r="Y7" s="191"/>
      <c r="Z7" s="191"/>
      <c r="AA7" s="191"/>
      <c r="AB7" s="191"/>
      <c r="AC7" s="191"/>
      <c r="AD7" s="191"/>
      <c r="AE7" s="191"/>
      <c r="AF7" s="191"/>
      <c r="AG7" s="191"/>
      <c r="AH7" s="191"/>
      <c r="AI7" s="191"/>
      <c r="AJ7" s="191"/>
      <c r="AK7" s="191"/>
      <c r="AL7" s="191"/>
      <c r="AM7" s="191"/>
      <c r="AN7" s="191"/>
      <c r="AO7" s="191"/>
      <c r="AP7" s="191"/>
      <c r="AQ7" s="191"/>
      <c r="AR7" s="191"/>
      <c r="AS7" s="191"/>
      <c r="AT7" s="191"/>
      <c r="AU7" s="191"/>
      <c r="AV7" s="191"/>
      <c r="AW7" s="191"/>
      <c r="AX7" s="191"/>
      <c r="AY7" s="191"/>
      <c r="AZ7" s="191"/>
      <c r="BA7" s="192"/>
      <c r="BB7" s="192"/>
      <c r="BC7" s="192"/>
      <c r="BD7" s="192"/>
      <c r="BE7" s="192"/>
      <c r="BF7" s="192"/>
      <c r="BG7" s="192"/>
      <c r="BH7" s="192"/>
      <c r="BI7" s="192"/>
      <c r="BJ7" s="192"/>
      <c r="BK7" s="192"/>
      <c r="BL7" s="192"/>
      <c r="BM7" s="192"/>
      <c r="BN7" s="192"/>
      <c r="BO7" s="192"/>
      <c r="BP7" s="192"/>
      <c r="BQ7" s="192"/>
      <c r="BR7" s="192"/>
      <c r="BS7" s="192"/>
      <c r="BT7" s="192"/>
      <c r="BU7" s="192"/>
      <c r="BV7" s="192"/>
      <c r="BW7" s="192"/>
      <c r="BX7" s="192"/>
      <c r="BY7" s="192"/>
      <c r="BZ7" s="192"/>
      <c r="CA7" s="192"/>
      <c r="CB7" s="192"/>
      <c r="CC7" s="192"/>
      <c r="CD7" s="192"/>
      <c r="CE7" s="192"/>
      <c r="CF7" s="192"/>
      <c r="CG7" s="192"/>
      <c r="CH7" s="192"/>
      <c r="CI7" s="192"/>
      <c r="CJ7" s="192"/>
      <c r="CK7" s="192"/>
      <c r="CL7" s="192"/>
      <c r="CM7" s="192"/>
      <c r="CN7" s="192"/>
      <c r="CO7" s="192"/>
      <c r="CP7" s="192"/>
      <c r="CQ7" s="192"/>
    </row>
    <row r="8" spans="1:95">
      <c r="A8" s="195"/>
      <c r="B8" s="195"/>
      <c r="C8" s="195"/>
      <c r="D8" s="206"/>
      <c r="E8" s="195"/>
      <c r="F8" s="195"/>
      <c r="G8" s="195"/>
      <c r="H8" s="195"/>
      <c r="I8" s="195"/>
      <c r="J8" s="195"/>
      <c r="K8" s="195"/>
      <c r="L8" s="195"/>
      <c r="M8" s="195"/>
      <c r="N8" s="195"/>
      <c r="O8" s="195"/>
      <c r="P8" s="195"/>
      <c r="Q8" s="193"/>
      <c r="R8" s="191"/>
      <c r="S8" s="191"/>
      <c r="T8" s="191"/>
      <c r="U8" s="191"/>
      <c r="V8" s="191"/>
      <c r="W8" s="191"/>
      <c r="X8" s="191"/>
      <c r="Y8" s="191"/>
      <c r="Z8" s="191"/>
      <c r="AA8" s="191"/>
      <c r="AB8" s="191"/>
      <c r="AC8" s="191"/>
      <c r="AD8" s="191"/>
      <c r="AE8" s="191"/>
      <c r="AF8" s="191"/>
      <c r="AG8" s="191"/>
      <c r="AH8" s="191"/>
      <c r="AI8" s="191"/>
      <c r="AJ8" s="191"/>
      <c r="AK8" s="191"/>
      <c r="AL8" s="191"/>
      <c r="AM8" s="191"/>
      <c r="AN8" s="191"/>
      <c r="AO8" s="191"/>
      <c r="AP8" s="191"/>
      <c r="AQ8" s="191"/>
      <c r="AR8" s="191"/>
      <c r="AS8" s="191"/>
      <c r="AT8" s="191"/>
      <c r="AU8" s="191"/>
      <c r="AV8" s="191"/>
      <c r="AW8" s="191"/>
      <c r="AX8" s="191"/>
      <c r="AY8" s="191"/>
      <c r="AZ8" s="191"/>
      <c r="BA8" s="192"/>
      <c r="BB8" s="192"/>
      <c r="BC8" s="192"/>
      <c r="BD8" s="192"/>
      <c r="BE8" s="192"/>
      <c r="BF8" s="192"/>
      <c r="BG8" s="192"/>
      <c r="BH8" s="192"/>
      <c r="BI8" s="192"/>
      <c r="BJ8" s="192"/>
      <c r="BK8" s="192"/>
      <c r="BL8" s="192"/>
      <c r="BM8" s="192"/>
      <c r="BN8" s="192"/>
      <c r="BO8" s="192"/>
      <c r="BP8" s="192"/>
      <c r="BQ8" s="192"/>
      <c r="BR8" s="192"/>
      <c r="BS8" s="192"/>
      <c r="BT8" s="192"/>
      <c r="BU8" s="192"/>
      <c r="BV8" s="192"/>
      <c r="BW8" s="192"/>
      <c r="BX8" s="192"/>
      <c r="BY8" s="192"/>
      <c r="BZ8" s="192"/>
      <c r="CA8" s="192"/>
      <c r="CB8" s="192"/>
      <c r="CC8" s="192"/>
      <c r="CD8" s="192"/>
      <c r="CE8" s="192"/>
      <c r="CF8" s="192"/>
      <c r="CG8" s="192"/>
      <c r="CH8" s="192"/>
      <c r="CI8" s="192"/>
      <c r="CJ8" s="192"/>
      <c r="CK8" s="192"/>
      <c r="CL8" s="192"/>
      <c r="CM8" s="192"/>
      <c r="CN8" s="192"/>
      <c r="CO8" s="192"/>
      <c r="CP8" s="192"/>
      <c r="CQ8" s="192"/>
    </row>
    <row r="9" spans="1:95">
      <c r="A9" s="195"/>
      <c r="B9" s="195"/>
      <c r="C9" s="213" t="s">
        <v>1073</v>
      </c>
      <c r="D9" s="214"/>
      <c r="E9" s="211" t="s">
        <v>1080</v>
      </c>
      <c r="F9" s="211"/>
      <c r="G9" s="211"/>
      <c r="H9" s="211"/>
      <c r="I9" s="211"/>
      <c r="J9" s="211"/>
      <c r="K9" s="211"/>
      <c r="L9" s="211"/>
      <c r="M9" s="211"/>
      <c r="N9" s="211"/>
      <c r="O9" s="195"/>
      <c r="P9" s="195"/>
      <c r="Q9" s="193"/>
      <c r="R9" s="191"/>
      <c r="S9" s="191"/>
      <c r="T9" s="191"/>
      <c r="U9" s="191"/>
      <c r="V9" s="191"/>
      <c r="W9" s="191"/>
      <c r="X9" s="191"/>
      <c r="Y9" s="191"/>
      <c r="Z9" s="191"/>
      <c r="AA9" s="191"/>
      <c r="AB9" s="191"/>
      <c r="AC9" s="191"/>
      <c r="AD9" s="191"/>
      <c r="AE9" s="191"/>
      <c r="AF9" s="191"/>
      <c r="AG9" s="191"/>
      <c r="AH9" s="191"/>
      <c r="AI9" s="191"/>
      <c r="AJ9" s="191"/>
      <c r="AK9" s="191"/>
      <c r="AL9" s="191"/>
      <c r="AM9" s="191"/>
      <c r="AN9" s="191"/>
      <c r="AO9" s="191"/>
      <c r="AP9" s="191"/>
      <c r="AQ9" s="191"/>
      <c r="AR9" s="191"/>
      <c r="AS9" s="191"/>
      <c r="AT9" s="191"/>
      <c r="AU9" s="191"/>
      <c r="AV9" s="191"/>
      <c r="AW9" s="191"/>
      <c r="AX9" s="191"/>
      <c r="AY9" s="191"/>
      <c r="AZ9" s="191"/>
      <c r="BA9" s="192"/>
      <c r="BB9" s="192"/>
      <c r="BC9" s="192"/>
      <c r="BD9" s="192"/>
      <c r="BE9" s="192"/>
      <c r="BF9" s="192"/>
      <c r="BG9" s="192"/>
      <c r="BH9" s="192"/>
      <c r="BI9" s="192"/>
      <c r="BJ9" s="192"/>
      <c r="BK9" s="192"/>
      <c r="BL9" s="192"/>
      <c r="BM9" s="192"/>
      <c r="BN9" s="192"/>
      <c r="BO9" s="192"/>
      <c r="BP9" s="192"/>
      <c r="BQ9" s="192"/>
      <c r="BR9" s="192"/>
      <c r="BS9" s="192"/>
      <c r="BT9" s="192"/>
      <c r="BU9" s="192"/>
      <c r="BV9" s="192"/>
      <c r="BW9" s="192"/>
      <c r="BX9" s="192"/>
      <c r="BY9" s="192"/>
      <c r="BZ9" s="192"/>
      <c r="CA9" s="192"/>
      <c r="CB9" s="192"/>
      <c r="CC9" s="192"/>
      <c r="CD9" s="192"/>
      <c r="CE9" s="192"/>
      <c r="CF9" s="192"/>
      <c r="CG9" s="192"/>
      <c r="CH9" s="192"/>
      <c r="CI9" s="192"/>
      <c r="CJ9" s="192"/>
      <c r="CK9" s="192"/>
      <c r="CL9" s="192"/>
      <c r="CM9" s="192"/>
      <c r="CN9" s="192"/>
      <c r="CO9" s="192"/>
      <c r="CP9" s="192"/>
      <c r="CQ9" s="192"/>
    </row>
    <row r="10" spans="1:95">
      <c r="A10" s="195"/>
      <c r="B10" s="195"/>
      <c r="C10" s="213"/>
      <c r="D10" s="214"/>
      <c r="E10" s="211"/>
      <c r="F10" s="211"/>
      <c r="G10" s="211"/>
      <c r="H10" s="211"/>
      <c r="I10" s="211"/>
      <c r="J10" s="211"/>
      <c r="K10" s="211"/>
      <c r="L10" s="211"/>
      <c r="M10" s="211"/>
      <c r="N10" s="211"/>
      <c r="O10" s="195"/>
      <c r="P10" s="195"/>
      <c r="Q10" s="193"/>
      <c r="R10" s="191"/>
      <c r="S10" s="191"/>
      <c r="T10" s="191"/>
      <c r="U10" s="191"/>
      <c r="V10" s="191"/>
      <c r="W10" s="191"/>
      <c r="X10" s="191"/>
      <c r="Y10" s="191"/>
      <c r="Z10" s="191"/>
      <c r="AA10" s="191"/>
      <c r="AB10" s="191"/>
      <c r="AC10" s="191"/>
      <c r="AD10" s="191"/>
      <c r="AE10" s="191"/>
      <c r="AF10" s="191"/>
      <c r="AG10" s="191"/>
      <c r="AH10" s="191"/>
      <c r="AI10" s="191"/>
      <c r="AJ10" s="191"/>
      <c r="AK10" s="191"/>
      <c r="AL10" s="191"/>
      <c r="AM10" s="191"/>
      <c r="AN10" s="191"/>
      <c r="AO10" s="191"/>
      <c r="AP10" s="191"/>
      <c r="AQ10" s="191"/>
      <c r="AR10" s="191"/>
      <c r="AS10" s="191"/>
      <c r="AT10" s="191"/>
      <c r="AU10" s="191"/>
      <c r="AV10" s="191"/>
      <c r="AW10" s="191"/>
      <c r="AX10" s="191"/>
      <c r="AY10" s="191"/>
      <c r="AZ10" s="191"/>
      <c r="BA10" s="192"/>
      <c r="BB10" s="192"/>
      <c r="BC10" s="192"/>
      <c r="BD10" s="192"/>
      <c r="BE10" s="192"/>
      <c r="BF10" s="192"/>
      <c r="BG10" s="192"/>
      <c r="BH10" s="192"/>
      <c r="BI10" s="192"/>
      <c r="BJ10" s="192"/>
      <c r="BK10" s="192"/>
      <c r="BL10" s="192"/>
      <c r="BM10" s="192"/>
      <c r="BN10" s="192"/>
      <c r="BO10" s="192"/>
      <c r="BP10" s="192"/>
      <c r="BQ10" s="192"/>
      <c r="BR10" s="192"/>
      <c r="BS10" s="192"/>
      <c r="BT10" s="192"/>
      <c r="BU10" s="192"/>
      <c r="BV10" s="192"/>
      <c r="BW10" s="192"/>
      <c r="BX10" s="192"/>
      <c r="BY10" s="192"/>
      <c r="BZ10" s="192"/>
      <c r="CA10" s="192"/>
      <c r="CB10" s="192"/>
      <c r="CC10" s="192"/>
      <c r="CD10" s="192"/>
      <c r="CE10" s="192"/>
      <c r="CF10" s="192"/>
      <c r="CG10" s="192"/>
      <c r="CH10" s="192"/>
      <c r="CI10" s="192"/>
      <c r="CJ10" s="192"/>
      <c r="CK10" s="192"/>
      <c r="CL10" s="192"/>
      <c r="CM10" s="192"/>
      <c r="CN10" s="192"/>
      <c r="CO10" s="192"/>
      <c r="CP10" s="192"/>
      <c r="CQ10" s="192"/>
    </row>
    <row r="11" spans="1:95">
      <c r="A11" s="195"/>
      <c r="B11" s="195"/>
      <c r="C11" s="195"/>
      <c r="D11" s="206"/>
      <c r="E11" s="195"/>
      <c r="F11" s="195"/>
      <c r="G11" s="195"/>
      <c r="H11" s="195"/>
      <c r="I11" s="195"/>
      <c r="J11" s="195"/>
      <c r="K11" s="195"/>
      <c r="L11" s="195"/>
      <c r="M11" s="195"/>
      <c r="N11" s="195"/>
      <c r="O11" s="195"/>
      <c r="P11" s="195"/>
      <c r="Q11" s="193"/>
      <c r="R11" s="191"/>
      <c r="S11" s="191"/>
      <c r="T11" s="191"/>
      <c r="U11" s="191"/>
      <c r="V11" s="191"/>
      <c r="W11" s="191"/>
      <c r="X11" s="191"/>
      <c r="Y11" s="191"/>
      <c r="Z11" s="191"/>
      <c r="AA11" s="191"/>
      <c r="AB11" s="191"/>
      <c r="AC11" s="191"/>
      <c r="AD11" s="191"/>
      <c r="AE11" s="191"/>
      <c r="AF11" s="191"/>
      <c r="AG11" s="191"/>
      <c r="AH11" s="191"/>
      <c r="AI11" s="191"/>
      <c r="AJ11" s="191"/>
      <c r="AK11" s="191"/>
      <c r="AL11" s="191"/>
      <c r="AM11" s="191"/>
      <c r="AN11" s="191"/>
      <c r="AO11" s="191"/>
      <c r="AP11" s="191"/>
      <c r="AQ11" s="191"/>
      <c r="AR11" s="191"/>
      <c r="AS11" s="191"/>
      <c r="AT11" s="191"/>
      <c r="AU11" s="191"/>
      <c r="AV11" s="191"/>
      <c r="AW11" s="191"/>
      <c r="AX11" s="191"/>
      <c r="AY11" s="191"/>
      <c r="AZ11" s="191"/>
      <c r="BA11" s="192"/>
      <c r="BB11" s="192"/>
      <c r="BC11" s="192"/>
      <c r="BD11" s="192"/>
      <c r="BE11" s="192"/>
      <c r="BF11" s="192"/>
      <c r="BG11" s="192"/>
      <c r="BH11" s="192"/>
      <c r="BI11" s="192"/>
      <c r="BJ11" s="192"/>
      <c r="BK11" s="192"/>
      <c r="BL11" s="192"/>
      <c r="BM11" s="192"/>
      <c r="BN11" s="192"/>
      <c r="BO11" s="192"/>
      <c r="BP11" s="192"/>
      <c r="BQ11" s="192"/>
      <c r="BR11" s="192"/>
      <c r="BS11" s="192"/>
      <c r="BT11" s="192"/>
      <c r="BU11" s="192"/>
      <c r="BV11" s="192"/>
      <c r="BW11" s="192"/>
      <c r="BX11" s="192"/>
      <c r="BY11" s="192"/>
      <c r="BZ11" s="192"/>
      <c r="CA11" s="192"/>
      <c r="CB11" s="192"/>
      <c r="CC11" s="192"/>
      <c r="CD11" s="192"/>
      <c r="CE11" s="192"/>
      <c r="CF11" s="192"/>
      <c r="CG11" s="192"/>
      <c r="CH11" s="192"/>
      <c r="CI11" s="192"/>
      <c r="CJ11" s="192"/>
      <c r="CK11" s="192"/>
      <c r="CL11" s="192"/>
      <c r="CM11" s="192"/>
      <c r="CN11" s="192"/>
      <c r="CO11" s="192"/>
      <c r="CP11" s="192"/>
      <c r="CQ11" s="192"/>
    </row>
    <row r="12" spans="1:95">
      <c r="A12" s="195"/>
      <c r="B12" s="195"/>
      <c r="C12" s="196" t="s">
        <v>1074</v>
      </c>
      <c r="D12" s="205"/>
      <c r="E12" s="211" t="s">
        <v>1081</v>
      </c>
      <c r="F12" s="211"/>
      <c r="G12" s="211"/>
      <c r="H12" s="211"/>
      <c r="I12" s="211"/>
      <c r="J12" s="211"/>
      <c r="K12" s="211"/>
      <c r="L12" s="211"/>
      <c r="M12" s="211"/>
      <c r="N12" s="211"/>
      <c r="O12" s="195"/>
      <c r="P12" s="195"/>
      <c r="Q12" s="193"/>
      <c r="R12" s="191"/>
      <c r="S12" s="191"/>
      <c r="T12" s="191"/>
      <c r="U12" s="191"/>
      <c r="V12" s="191"/>
      <c r="W12" s="191"/>
      <c r="X12" s="191"/>
      <c r="Y12" s="191"/>
      <c r="Z12" s="191"/>
      <c r="AA12" s="191"/>
      <c r="AB12" s="191"/>
      <c r="AC12" s="191"/>
      <c r="AD12" s="191"/>
      <c r="AE12" s="191"/>
      <c r="AF12" s="191"/>
      <c r="AG12" s="191"/>
      <c r="AH12" s="191"/>
      <c r="AI12" s="191"/>
      <c r="AJ12" s="191"/>
      <c r="AK12" s="191"/>
      <c r="AL12" s="191"/>
      <c r="AM12" s="191"/>
      <c r="AN12" s="191"/>
      <c r="AO12" s="191"/>
      <c r="AP12" s="191"/>
      <c r="AQ12" s="191"/>
      <c r="AR12" s="191"/>
      <c r="AS12" s="191"/>
      <c r="AT12" s="191"/>
      <c r="AU12" s="191"/>
      <c r="AV12" s="191"/>
      <c r="AW12" s="191"/>
      <c r="AX12" s="191"/>
      <c r="AY12" s="191"/>
      <c r="AZ12" s="191"/>
      <c r="BA12" s="192"/>
      <c r="BB12" s="192"/>
      <c r="BC12" s="192"/>
      <c r="BD12" s="192"/>
      <c r="BE12" s="192"/>
      <c r="BF12" s="192"/>
      <c r="BG12" s="192"/>
      <c r="BH12" s="192"/>
      <c r="BI12" s="192"/>
      <c r="BJ12" s="192"/>
      <c r="BK12" s="192"/>
      <c r="BL12" s="192"/>
      <c r="BM12" s="192"/>
      <c r="BN12" s="192"/>
      <c r="BO12" s="192"/>
      <c r="BP12" s="192"/>
      <c r="BQ12" s="192"/>
      <c r="BR12" s="192"/>
      <c r="BS12" s="192"/>
      <c r="BT12" s="192"/>
      <c r="BU12" s="192"/>
      <c r="BV12" s="192"/>
      <c r="BW12" s="192"/>
      <c r="BX12" s="192"/>
      <c r="BY12" s="192"/>
      <c r="BZ12" s="192"/>
      <c r="CA12" s="192"/>
      <c r="CB12" s="192"/>
      <c r="CC12" s="192"/>
      <c r="CD12" s="192"/>
      <c r="CE12" s="192"/>
      <c r="CF12" s="192"/>
      <c r="CG12" s="192"/>
      <c r="CH12" s="192"/>
      <c r="CI12" s="192"/>
      <c r="CJ12" s="192"/>
      <c r="CK12" s="192"/>
      <c r="CL12" s="192"/>
      <c r="CM12" s="192"/>
      <c r="CN12" s="192"/>
      <c r="CO12" s="192"/>
      <c r="CP12" s="192"/>
      <c r="CQ12" s="192"/>
    </row>
    <row r="13" spans="1:95">
      <c r="A13" s="195"/>
      <c r="B13" s="195"/>
      <c r="C13" s="197"/>
      <c r="D13" s="206"/>
      <c r="E13" s="211"/>
      <c r="F13" s="211"/>
      <c r="G13" s="211"/>
      <c r="H13" s="211"/>
      <c r="I13" s="211"/>
      <c r="J13" s="211"/>
      <c r="K13" s="211"/>
      <c r="L13" s="211"/>
      <c r="M13" s="211"/>
      <c r="N13" s="211"/>
      <c r="O13" s="195"/>
      <c r="P13" s="195"/>
      <c r="Q13" s="193"/>
      <c r="R13" s="191"/>
      <c r="S13" s="191"/>
      <c r="T13" s="191"/>
      <c r="U13" s="191"/>
      <c r="V13" s="191"/>
      <c r="W13" s="191"/>
      <c r="X13" s="191"/>
      <c r="Y13" s="191"/>
      <c r="Z13" s="191"/>
      <c r="AA13" s="191"/>
      <c r="AB13" s="191"/>
      <c r="AC13" s="191"/>
      <c r="AD13" s="191"/>
      <c r="AE13" s="191"/>
      <c r="AF13" s="191"/>
      <c r="AG13" s="191"/>
      <c r="AH13" s="191"/>
      <c r="AI13" s="191"/>
      <c r="AJ13" s="191"/>
      <c r="AK13" s="191"/>
      <c r="AL13" s="191"/>
      <c r="AM13" s="191"/>
      <c r="AN13" s="191"/>
      <c r="AO13" s="191"/>
      <c r="AP13" s="191"/>
      <c r="AQ13" s="191"/>
      <c r="AR13" s="191"/>
      <c r="AS13" s="191"/>
      <c r="AT13" s="191"/>
      <c r="AU13" s="191"/>
      <c r="AV13" s="191"/>
      <c r="AW13" s="191"/>
      <c r="AX13" s="191"/>
      <c r="AY13" s="191"/>
      <c r="AZ13" s="191"/>
      <c r="BA13" s="192"/>
      <c r="BB13" s="192"/>
      <c r="BC13" s="192"/>
      <c r="BD13" s="192"/>
      <c r="BE13" s="192"/>
      <c r="BF13" s="192"/>
      <c r="BG13" s="192"/>
      <c r="BH13" s="192"/>
      <c r="BI13" s="192"/>
      <c r="BJ13" s="192"/>
      <c r="BK13" s="192"/>
      <c r="BL13" s="192"/>
      <c r="BM13" s="192"/>
      <c r="BN13" s="192"/>
      <c r="BO13" s="192"/>
      <c r="BP13" s="192"/>
      <c r="BQ13" s="192"/>
      <c r="BR13" s="192"/>
      <c r="BS13" s="192"/>
      <c r="BT13" s="192"/>
      <c r="BU13" s="192"/>
      <c r="BV13" s="192"/>
      <c r="BW13" s="192"/>
      <c r="BX13" s="192"/>
      <c r="BY13" s="192"/>
      <c r="BZ13" s="192"/>
      <c r="CA13" s="192"/>
      <c r="CB13" s="192"/>
      <c r="CC13" s="192"/>
      <c r="CD13" s="192"/>
      <c r="CE13" s="192"/>
      <c r="CF13" s="192"/>
      <c r="CG13" s="192"/>
      <c r="CH13" s="192"/>
      <c r="CI13" s="192"/>
      <c r="CJ13" s="192"/>
      <c r="CK13" s="192"/>
      <c r="CL13" s="192"/>
      <c r="CM13" s="192"/>
      <c r="CN13" s="192"/>
      <c r="CO13" s="192"/>
      <c r="CP13" s="192"/>
      <c r="CQ13" s="192"/>
    </row>
    <row r="14" spans="1:95">
      <c r="A14" s="195"/>
      <c r="B14" s="195"/>
      <c r="C14" s="195"/>
      <c r="D14" s="206"/>
      <c r="E14" s="195"/>
      <c r="F14" s="195"/>
      <c r="G14" s="195"/>
      <c r="H14" s="195"/>
      <c r="I14" s="195"/>
      <c r="J14" s="195"/>
      <c r="K14" s="195"/>
      <c r="L14" s="195"/>
      <c r="M14" s="195"/>
      <c r="N14" s="195"/>
      <c r="O14" s="195"/>
      <c r="P14" s="195"/>
      <c r="Q14" s="193"/>
      <c r="R14" s="191"/>
      <c r="S14" s="191"/>
      <c r="T14" s="191"/>
      <c r="U14" s="191"/>
      <c r="V14" s="191"/>
      <c r="W14" s="191"/>
      <c r="X14" s="191"/>
      <c r="Y14" s="191"/>
      <c r="Z14" s="191"/>
      <c r="AA14" s="191"/>
      <c r="AB14" s="191"/>
      <c r="AC14" s="191"/>
      <c r="AD14" s="191"/>
      <c r="AE14" s="191"/>
      <c r="AF14" s="191"/>
      <c r="AG14" s="191"/>
      <c r="AH14" s="191"/>
      <c r="AI14" s="191"/>
      <c r="AJ14" s="191"/>
      <c r="AK14" s="191"/>
      <c r="AL14" s="191"/>
      <c r="AM14" s="191"/>
      <c r="AN14" s="191"/>
      <c r="AO14" s="191"/>
      <c r="AP14" s="191"/>
      <c r="AQ14" s="191"/>
      <c r="AR14" s="191"/>
      <c r="AS14" s="191"/>
      <c r="AT14" s="191"/>
      <c r="AU14" s="191"/>
      <c r="AV14" s="191"/>
      <c r="AW14" s="191"/>
      <c r="AX14" s="191"/>
      <c r="AY14" s="191"/>
      <c r="AZ14" s="191"/>
      <c r="BA14" s="192"/>
      <c r="BB14" s="192"/>
      <c r="BC14" s="192"/>
      <c r="BD14" s="192"/>
      <c r="BE14" s="192"/>
      <c r="BF14" s="192"/>
      <c r="BG14" s="192"/>
      <c r="BH14" s="192"/>
      <c r="BI14" s="192"/>
      <c r="BJ14" s="192"/>
      <c r="BK14" s="192"/>
      <c r="BL14" s="192"/>
      <c r="BM14" s="192"/>
      <c r="BN14" s="192"/>
      <c r="BO14" s="192"/>
      <c r="BP14" s="192"/>
      <c r="BQ14" s="192"/>
      <c r="BR14" s="192"/>
      <c r="BS14" s="192"/>
      <c r="BT14" s="192"/>
      <c r="BU14" s="192"/>
      <c r="BV14" s="192"/>
      <c r="BW14" s="192"/>
      <c r="BX14" s="192"/>
      <c r="BY14" s="192"/>
      <c r="BZ14" s="192"/>
      <c r="CA14" s="192"/>
      <c r="CB14" s="192"/>
      <c r="CC14" s="192"/>
      <c r="CD14" s="192"/>
      <c r="CE14" s="192"/>
      <c r="CF14" s="192"/>
      <c r="CG14" s="192"/>
      <c r="CH14" s="192"/>
      <c r="CI14" s="192"/>
      <c r="CJ14" s="192"/>
      <c r="CK14" s="192"/>
      <c r="CL14" s="192"/>
      <c r="CM14" s="192"/>
      <c r="CN14" s="192"/>
      <c r="CO14" s="192"/>
      <c r="CP14" s="192"/>
      <c r="CQ14" s="192"/>
    </row>
    <row r="15" spans="1:95">
      <c r="A15" s="195"/>
      <c r="B15" s="195"/>
      <c r="C15" s="196" t="s">
        <v>1075</v>
      </c>
      <c r="D15" s="205"/>
      <c r="E15" s="211" t="s">
        <v>1082</v>
      </c>
      <c r="F15" s="211"/>
      <c r="G15" s="211"/>
      <c r="H15" s="211"/>
      <c r="I15" s="211"/>
      <c r="J15" s="211"/>
      <c r="K15" s="211"/>
      <c r="L15" s="211"/>
      <c r="M15" s="211"/>
      <c r="N15" s="211"/>
      <c r="O15" s="195"/>
      <c r="P15" s="195"/>
      <c r="Q15" s="193"/>
      <c r="R15" s="191"/>
      <c r="S15" s="191"/>
      <c r="T15" s="191"/>
      <c r="U15" s="191"/>
      <c r="V15" s="191"/>
      <c r="W15" s="191"/>
      <c r="X15" s="191"/>
      <c r="Y15" s="191"/>
      <c r="Z15" s="191"/>
      <c r="AA15" s="191"/>
      <c r="AB15" s="191"/>
      <c r="AC15" s="191"/>
      <c r="AD15" s="191"/>
      <c r="AE15" s="191"/>
      <c r="AF15" s="191"/>
      <c r="AG15" s="191"/>
      <c r="AH15" s="191"/>
      <c r="AI15" s="191"/>
      <c r="AJ15" s="191"/>
      <c r="AK15" s="191"/>
      <c r="AL15" s="191"/>
      <c r="AM15" s="191"/>
      <c r="AN15" s="191"/>
      <c r="AO15" s="191"/>
      <c r="AP15" s="191"/>
      <c r="AQ15" s="191"/>
      <c r="AR15" s="191"/>
      <c r="AS15" s="191"/>
      <c r="AT15" s="191"/>
      <c r="AU15" s="191"/>
      <c r="AV15" s="191"/>
      <c r="AW15" s="191"/>
      <c r="AX15" s="191"/>
      <c r="AY15" s="191"/>
      <c r="AZ15" s="191"/>
      <c r="BA15" s="192"/>
      <c r="BB15" s="192"/>
      <c r="BC15" s="192"/>
      <c r="BD15" s="192"/>
      <c r="BE15" s="192"/>
      <c r="BF15" s="192"/>
      <c r="BG15" s="192"/>
      <c r="BH15" s="192"/>
      <c r="BI15" s="192"/>
      <c r="BJ15" s="192"/>
      <c r="BK15" s="192"/>
      <c r="BL15" s="192"/>
      <c r="BM15" s="192"/>
      <c r="BN15" s="192"/>
      <c r="BO15" s="192"/>
      <c r="BP15" s="192"/>
      <c r="BQ15" s="192"/>
      <c r="BR15" s="192"/>
      <c r="BS15" s="192"/>
      <c r="BT15" s="192"/>
      <c r="BU15" s="192"/>
      <c r="BV15" s="192"/>
      <c r="BW15" s="192"/>
      <c r="BX15" s="192"/>
      <c r="BY15" s="192"/>
      <c r="BZ15" s="192"/>
      <c r="CA15" s="192"/>
      <c r="CB15" s="192"/>
      <c r="CC15" s="192"/>
      <c r="CD15" s="192"/>
      <c r="CE15" s="192"/>
      <c r="CF15" s="192"/>
      <c r="CG15" s="192"/>
      <c r="CH15" s="192"/>
      <c r="CI15" s="192"/>
      <c r="CJ15" s="192"/>
      <c r="CK15" s="192"/>
      <c r="CL15" s="192"/>
      <c r="CM15" s="192"/>
      <c r="CN15" s="192"/>
      <c r="CO15" s="192"/>
      <c r="CP15" s="192"/>
      <c r="CQ15" s="192"/>
    </row>
    <row r="16" spans="1:95" ht="30" customHeight="1">
      <c r="A16" s="195"/>
      <c r="B16" s="195"/>
      <c r="C16" s="196"/>
      <c r="D16" s="206"/>
      <c r="E16" s="211"/>
      <c r="F16" s="211"/>
      <c r="G16" s="211"/>
      <c r="H16" s="211"/>
      <c r="I16" s="211"/>
      <c r="J16" s="211"/>
      <c r="K16" s="211"/>
      <c r="L16" s="211"/>
      <c r="M16" s="211"/>
      <c r="N16" s="211"/>
      <c r="O16" s="195"/>
      <c r="P16" s="195"/>
      <c r="Q16" s="193"/>
      <c r="R16" s="191"/>
      <c r="S16" s="191"/>
      <c r="T16" s="191"/>
      <c r="U16" s="191"/>
      <c r="V16" s="191"/>
      <c r="W16" s="191"/>
      <c r="X16" s="191"/>
      <c r="Y16" s="191"/>
      <c r="Z16" s="191"/>
      <c r="AA16" s="191"/>
      <c r="AB16" s="191"/>
      <c r="AC16" s="191"/>
      <c r="AD16" s="191"/>
      <c r="AE16" s="191"/>
      <c r="AF16" s="191"/>
      <c r="AG16" s="191"/>
      <c r="AH16" s="191"/>
      <c r="AI16" s="191"/>
      <c r="AJ16" s="191"/>
      <c r="AK16" s="191"/>
      <c r="AL16" s="191"/>
      <c r="AM16" s="191"/>
      <c r="AN16" s="191"/>
      <c r="AO16" s="191"/>
      <c r="AP16" s="191"/>
      <c r="AQ16" s="191"/>
      <c r="AR16" s="191"/>
      <c r="AS16" s="191"/>
      <c r="AT16" s="191"/>
      <c r="AU16" s="191"/>
      <c r="AV16" s="191"/>
      <c r="AW16" s="191"/>
      <c r="AX16" s="191"/>
      <c r="AY16" s="191"/>
      <c r="AZ16" s="191"/>
      <c r="BA16" s="192"/>
      <c r="BB16" s="192"/>
      <c r="BC16" s="192"/>
      <c r="BD16" s="192"/>
      <c r="BE16" s="192"/>
      <c r="BF16" s="192"/>
      <c r="BG16" s="192"/>
      <c r="BH16" s="192"/>
      <c r="BI16" s="192"/>
      <c r="BJ16" s="192"/>
      <c r="BK16" s="192"/>
      <c r="BL16" s="192"/>
      <c r="BM16" s="192"/>
      <c r="BN16" s="192"/>
      <c r="BO16" s="192"/>
      <c r="BP16" s="192"/>
      <c r="BQ16" s="192"/>
      <c r="BR16" s="192"/>
      <c r="BS16" s="192"/>
      <c r="BT16" s="192"/>
      <c r="BU16" s="192"/>
      <c r="BV16" s="192"/>
      <c r="BW16" s="192"/>
      <c r="BX16" s="192"/>
      <c r="BY16" s="192"/>
      <c r="BZ16" s="192"/>
      <c r="CA16" s="192"/>
      <c r="CB16" s="192"/>
      <c r="CC16" s="192"/>
      <c r="CD16" s="192"/>
      <c r="CE16" s="192"/>
      <c r="CF16" s="192"/>
      <c r="CG16" s="192"/>
      <c r="CH16" s="192"/>
      <c r="CI16" s="192"/>
      <c r="CJ16" s="192"/>
      <c r="CK16" s="192"/>
      <c r="CL16" s="192"/>
      <c r="CM16" s="192"/>
      <c r="CN16" s="192"/>
      <c r="CO16" s="192"/>
      <c r="CP16" s="192"/>
      <c r="CQ16" s="192"/>
    </row>
    <row r="17" spans="1:95">
      <c r="A17" s="195"/>
      <c r="B17" s="195"/>
      <c r="C17" s="195"/>
      <c r="D17" s="206"/>
      <c r="E17" s="195"/>
      <c r="F17" s="195"/>
      <c r="G17" s="195"/>
      <c r="H17" s="195"/>
      <c r="I17" s="195"/>
      <c r="J17" s="195"/>
      <c r="K17" s="195"/>
      <c r="L17" s="195"/>
      <c r="M17" s="195"/>
      <c r="N17" s="195"/>
      <c r="O17" s="195"/>
      <c r="P17" s="195"/>
      <c r="Q17" s="193"/>
      <c r="R17" s="191"/>
      <c r="S17" s="191"/>
      <c r="T17" s="191"/>
      <c r="U17" s="191"/>
      <c r="V17" s="191"/>
      <c r="W17" s="191"/>
      <c r="X17" s="191"/>
      <c r="Y17" s="191"/>
      <c r="Z17" s="191"/>
      <c r="AA17" s="191"/>
      <c r="AB17" s="191"/>
      <c r="AC17" s="191"/>
      <c r="AD17" s="191"/>
      <c r="AE17" s="191"/>
      <c r="AF17" s="191"/>
      <c r="AG17" s="191"/>
      <c r="AH17" s="191"/>
      <c r="AI17" s="191"/>
      <c r="AJ17" s="191"/>
      <c r="AK17" s="191"/>
      <c r="AL17" s="191"/>
      <c r="AM17" s="191"/>
      <c r="AN17" s="191"/>
      <c r="AO17" s="191"/>
      <c r="AP17" s="191"/>
      <c r="AQ17" s="191"/>
      <c r="AR17" s="191"/>
      <c r="AS17" s="191"/>
      <c r="AT17" s="191"/>
      <c r="AU17" s="191"/>
      <c r="AV17" s="191"/>
      <c r="AW17" s="191"/>
      <c r="AX17" s="191"/>
      <c r="AY17" s="191"/>
      <c r="AZ17" s="191"/>
      <c r="BA17" s="192"/>
      <c r="BB17" s="192"/>
      <c r="BC17" s="192"/>
      <c r="BD17" s="192"/>
      <c r="BE17" s="192"/>
      <c r="BF17" s="192"/>
      <c r="BG17" s="192"/>
      <c r="BH17" s="192"/>
      <c r="BI17" s="192"/>
      <c r="BJ17" s="192"/>
      <c r="BK17" s="192"/>
      <c r="BL17" s="192"/>
      <c r="BM17" s="192"/>
      <c r="BN17" s="192"/>
      <c r="BO17" s="192"/>
      <c r="BP17" s="192"/>
      <c r="BQ17" s="192"/>
      <c r="BR17" s="192"/>
      <c r="BS17" s="192"/>
      <c r="BT17" s="192"/>
      <c r="BU17" s="192"/>
      <c r="BV17" s="192"/>
      <c r="BW17" s="192"/>
      <c r="BX17" s="192"/>
      <c r="BY17" s="192"/>
      <c r="BZ17" s="192"/>
      <c r="CA17" s="192"/>
      <c r="CB17" s="192"/>
      <c r="CC17" s="192"/>
      <c r="CD17" s="192"/>
      <c r="CE17" s="192"/>
      <c r="CF17" s="192"/>
      <c r="CG17" s="192"/>
      <c r="CH17" s="192"/>
      <c r="CI17" s="192"/>
      <c r="CJ17" s="192"/>
      <c r="CK17" s="192"/>
      <c r="CL17" s="192"/>
      <c r="CM17" s="192"/>
      <c r="CN17" s="192"/>
      <c r="CO17" s="192"/>
      <c r="CP17" s="192"/>
      <c r="CQ17" s="192"/>
    </row>
    <row r="18" spans="1:95">
      <c r="A18" s="195"/>
      <c r="B18" s="195"/>
      <c r="C18" s="196" t="s">
        <v>1076</v>
      </c>
      <c r="D18" s="206"/>
      <c r="E18" s="211" t="s">
        <v>1083</v>
      </c>
      <c r="F18" s="211"/>
      <c r="G18" s="211"/>
      <c r="H18" s="211"/>
      <c r="I18" s="211"/>
      <c r="J18" s="211"/>
      <c r="K18" s="211"/>
      <c r="L18" s="211"/>
      <c r="M18" s="211"/>
      <c r="N18" s="211"/>
      <c r="O18" s="195"/>
      <c r="P18" s="195"/>
      <c r="Q18" s="193"/>
      <c r="R18" s="191"/>
      <c r="S18" s="191"/>
      <c r="T18" s="191"/>
      <c r="U18" s="191"/>
      <c r="V18" s="191"/>
      <c r="W18" s="191"/>
      <c r="X18" s="191"/>
      <c r="Y18" s="191"/>
      <c r="Z18" s="191"/>
      <c r="AA18" s="191"/>
      <c r="AB18" s="191"/>
      <c r="AC18" s="191"/>
      <c r="AD18" s="191"/>
      <c r="AE18" s="191"/>
      <c r="AF18" s="191"/>
      <c r="AG18" s="191"/>
      <c r="AH18" s="191"/>
      <c r="AI18" s="191"/>
      <c r="AJ18" s="191"/>
      <c r="AK18" s="191"/>
      <c r="AL18" s="191"/>
      <c r="AM18" s="191"/>
      <c r="AN18" s="191"/>
      <c r="AO18" s="191"/>
      <c r="AP18" s="191"/>
      <c r="AQ18" s="191"/>
      <c r="AR18" s="191"/>
      <c r="AS18" s="191"/>
      <c r="AT18" s="191"/>
      <c r="AU18" s="191"/>
      <c r="AV18" s="191"/>
      <c r="AW18" s="191"/>
      <c r="AX18" s="191"/>
      <c r="AY18" s="191"/>
      <c r="AZ18" s="191"/>
      <c r="BA18" s="192"/>
      <c r="BB18" s="192"/>
      <c r="BC18" s="192"/>
      <c r="BD18" s="192"/>
      <c r="BE18" s="192"/>
      <c r="BF18" s="192"/>
      <c r="BG18" s="192"/>
      <c r="BH18" s="192"/>
      <c r="BI18" s="192"/>
      <c r="BJ18" s="192"/>
      <c r="BK18" s="192"/>
      <c r="BL18" s="192"/>
      <c r="BM18" s="192"/>
      <c r="BN18" s="192"/>
      <c r="BO18" s="192"/>
      <c r="BP18" s="192"/>
      <c r="BQ18" s="192"/>
      <c r="BR18" s="192"/>
      <c r="BS18" s="192"/>
      <c r="BT18" s="192"/>
      <c r="BU18" s="192"/>
      <c r="BV18" s="192"/>
      <c r="BW18" s="192"/>
      <c r="BX18" s="192"/>
      <c r="BY18" s="192"/>
      <c r="BZ18" s="192"/>
      <c r="CA18" s="192"/>
      <c r="CB18" s="192"/>
      <c r="CC18" s="192"/>
      <c r="CD18" s="192"/>
      <c r="CE18" s="192"/>
      <c r="CF18" s="192"/>
      <c r="CG18" s="192"/>
      <c r="CH18" s="192"/>
      <c r="CI18" s="192"/>
      <c r="CJ18" s="192"/>
      <c r="CK18" s="192"/>
      <c r="CL18" s="192"/>
      <c r="CM18" s="192"/>
      <c r="CN18" s="192"/>
      <c r="CO18" s="192"/>
      <c r="CP18" s="192"/>
      <c r="CQ18" s="192"/>
    </row>
    <row r="19" spans="1:95">
      <c r="A19" s="195"/>
      <c r="B19" s="195"/>
      <c r="C19" s="195"/>
      <c r="D19" s="206"/>
      <c r="E19" s="211"/>
      <c r="F19" s="211"/>
      <c r="G19" s="211"/>
      <c r="H19" s="211"/>
      <c r="I19" s="211"/>
      <c r="J19" s="211"/>
      <c r="K19" s="211"/>
      <c r="L19" s="211"/>
      <c r="M19" s="211"/>
      <c r="N19" s="211"/>
      <c r="O19" s="195"/>
      <c r="P19" s="195"/>
      <c r="Q19" s="193"/>
      <c r="R19" s="191"/>
      <c r="S19" s="191"/>
      <c r="T19" s="191"/>
      <c r="U19" s="191"/>
      <c r="V19" s="191"/>
      <c r="W19" s="191"/>
      <c r="X19" s="191"/>
      <c r="Y19" s="191"/>
      <c r="Z19" s="191"/>
      <c r="AA19" s="191"/>
      <c r="AB19" s="191"/>
      <c r="AC19" s="191"/>
      <c r="AD19" s="191"/>
      <c r="AE19" s="191"/>
      <c r="AF19" s="191"/>
      <c r="AG19" s="191"/>
      <c r="AH19" s="191"/>
      <c r="AI19" s="191"/>
      <c r="AJ19" s="191"/>
      <c r="AK19" s="191"/>
      <c r="AL19" s="191"/>
      <c r="AM19" s="191"/>
      <c r="AN19" s="191"/>
      <c r="AO19" s="191"/>
      <c r="AP19" s="191"/>
      <c r="AQ19" s="191"/>
      <c r="AR19" s="191"/>
      <c r="AS19" s="191"/>
      <c r="AT19" s="191"/>
      <c r="AU19" s="191"/>
      <c r="AV19" s="191"/>
      <c r="AW19" s="191"/>
      <c r="AX19" s="191"/>
      <c r="AY19" s="191"/>
      <c r="AZ19" s="191"/>
      <c r="BA19" s="192"/>
      <c r="BB19" s="192"/>
      <c r="BC19" s="192"/>
      <c r="BD19" s="192"/>
      <c r="BE19" s="192"/>
      <c r="BF19" s="192"/>
      <c r="BG19" s="192"/>
      <c r="BH19" s="192"/>
      <c r="BI19" s="192"/>
      <c r="BJ19" s="192"/>
      <c r="BK19" s="192"/>
      <c r="BL19" s="192"/>
      <c r="BM19" s="192"/>
      <c r="BN19" s="192"/>
      <c r="BO19" s="192"/>
      <c r="BP19" s="192"/>
      <c r="BQ19" s="192"/>
      <c r="BR19" s="192"/>
      <c r="BS19" s="192"/>
      <c r="BT19" s="192"/>
      <c r="BU19" s="192"/>
      <c r="BV19" s="192"/>
      <c r="BW19" s="192"/>
      <c r="BX19" s="192"/>
      <c r="BY19" s="192"/>
      <c r="BZ19" s="192"/>
      <c r="CA19" s="192"/>
      <c r="CB19" s="192"/>
      <c r="CC19" s="192"/>
      <c r="CD19" s="192"/>
      <c r="CE19" s="192"/>
      <c r="CF19" s="192"/>
      <c r="CG19" s="192"/>
      <c r="CH19" s="192"/>
      <c r="CI19" s="192"/>
      <c r="CJ19" s="192"/>
      <c r="CK19" s="192"/>
      <c r="CL19" s="192"/>
      <c r="CM19" s="192"/>
      <c r="CN19" s="192"/>
      <c r="CO19" s="192"/>
      <c r="CP19" s="192"/>
      <c r="CQ19" s="192"/>
    </row>
    <row r="20" spans="1:95">
      <c r="A20" s="195"/>
      <c r="B20" s="195"/>
      <c r="C20" s="195"/>
      <c r="D20" s="206"/>
      <c r="E20" s="211"/>
      <c r="F20" s="211"/>
      <c r="G20" s="211"/>
      <c r="H20" s="211"/>
      <c r="I20" s="211"/>
      <c r="J20" s="211"/>
      <c r="K20" s="211"/>
      <c r="L20" s="211"/>
      <c r="M20" s="211"/>
      <c r="N20" s="211"/>
      <c r="O20" s="195"/>
      <c r="P20" s="195"/>
      <c r="Q20" s="193"/>
      <c r="R20" s="191"/>
      <c r="S20" s="191"/>
      <c r="T20" s="191"/>
      <c r="U20" s="191"/>
      <c r="V20" s="191"/>
      <c r="W20" s="191"/>
      <c r="X20" s="191"/>
      <c r="Y20" s="191"/>
      <c r="Z20" s="191"/>
      <c r="AA20" s="191"/>
      <c r="AB20" s="191"/>
      <c r="AC20" s="191"/>
      <c r="AD20" s="191"/>
      <c r="AE20" s="191"/>
      <c r="AF20" s="191"/>
      <c r="AG20" s="191"/>
      <c r="AH20" s="191"/>
      <c r="AI20" s="191"/>
      <c r="AJ20" s="191"/>
      <c r="AK20" s="191"/>
      <c r="AL20" s="191"/>
      <c r="AM20" s="191"/>
      <c r="AN20" s="191"/>
      <c r="AO20" s="191"/>
      <c r="AP20" s="191"/>
      <c r="AQ20" s="191"/>
      <c r="AR20" s="191"/>
      <c r="AS20" s="191"/>
      <c r="AT20" s="191"/>
      <c r="AU20" s="191"/>
      <c r="AV20" s="191"/>
      <c r="AW20" s="191"/>
      <c r="AX20" s="191"/>
      <c r="AY20" s="191"/>
      <c r="AZ20" s="191"/>
      <c r="BA20" s="192"/>
      <c r="BB20" s="192"/>
      <c r="BC20" s="192"/>
      <c r="BD20" s="192"/>
      <c r="BE20" s="192"/>
      <c r="BF20" s="192"/>
      <c r="BG20" s="192"/>
      <c r="BH20" s="192"/>
      <c r="BI20" s="192"/>
      <c r="BJ20" s="192"/>
      <c r="BK20" s="192"/>
      <c r="BL20" s="192"/>
      <c r="BM20" s="192"/>
      <c r="BN20" s="192"/>
      <c r="BO20" s="192"/>
      <c r="BP20" s="192"/>
      <c r="BQ20" s="192"/>
      <c r="BR20" s="192"/>
      <c r="BS20" s="192"/>
      <c r="BT20" s="192"/>
      <c r="BU20" s="192"/>
      <c r="BV20" s="192"/>
      <c r="BW20" s="192"/>
      <c r="BX20" s="192"/>
      <c r="BY20" s="192"/>
      <c r="BZ20" s="192"/>
      <c r="CA20" s="192"/>
      <c r="CB20" s="192"/>
      <c r="CC20" s="192"/>
      <c r="CD20" s="192"/>
      <c r="CE20" s="192"/>
      <c r="CF20" s="192"/>
      <c r="CG20" s="192"/>
      <c r="CH20" s="192"/>
      <c r="CI20" s="192"/>
      <c r="CJ20" s="192"/>
      <c r="CK20" s="192"/>
      <c r="CL20" s="192"/>
      <c r="CM20" s="192"/>
      <c r="CN20" s="192"/>
      <c r="CO20" s="192"/>
      <c r="CP20" s="192"/>
      <c r="CQ20" s="192"/>
    </row>
    <row r="21" spans="1:95">
      <c r="A21" s="195"/>
      <c r="B21" s="195"/>
      <c r="C21" s="213" t="s">
        <v>1077</v>
      </c>
      <c r="D21" s="214"/>
      <c r="E21" s="211" t="s">
        <v>1084</v>
      </c>
      <c r="F21" s="211"/>
      <c r="G21" s="211"/>
      <c r="H21" s="211"/>
      <c r="I21" s="211"/>
      <c r="J21" s="211"/>
      <c r="K21" s="211"/>
      <c r="L21" s="211"/>
      <c r="M21" s="211"/>
      <c r="N21" s="211"/>
      <c r="O21" s="195"/>
      <c r="P21" s="195"/>
      <c r="Q21" s="193"/>
      <c r="R21" s="191"/>
      <c r="S21" s="191"/>
      <c r="T21" s="191"/>
      <c r="U21" s="191"/>
      <c r="V21" s="191"/>
      <c r="W21" s="191"/>
      <c r="X21" s="191"/>
      <c r="Y21" s="191"/>
      <c r="Z21" s="191"/>
      <c r="AA21" s="191"/>
      <c r="AB21" s="191"/>
      <c r="AC21" s="191"/>
      <c r="AD21" s="191"/>
      <c r="AE21" s="191"/>
      <c r="AF21" s="191"/>
      <c r="AG21" s="191"/>
      <c r="AH21" s="191"/>
      <c r="AI21" s="191"/>
      <c r="AJ21" s="191"/>
      <c r="AK21" s="191"/>
      <c r="AL21" s="191"/>
      <c r="AM21" s="191"/>
      <c r="AN21" s="191"/>
      <c r="AO21" s="191"/>
      <c r="AP21" s="191"/>
      <c r="AQ21" s="191"/>
      <c r="AR21" s="191"/>
      <c r="AS21" s="191"/>
      <c r="AT21" s="191"/>
      <c r="AU21" s="191"/>
      <c r="AV21" s="191"/>
      <c r="AW21" s="191"/>
      <c r="AX21" s="191"/>
      <c r="AY21" s="191"/>
      <c r="AZ21" s="191"/>
      <c r="BA21" s="192"/>
      <c r="BB21" s="192"/>
      <c r="BC21" s="192"/>
      <c r="BD21" s="192"/>
      <c r="BE21" s="192"/>
      <c r="BF21" s="192"/>
      <c r="BG21" s="192"/>
      <c r="BH21" s="192"/>
      <c r="BI21" s="192"/>
      <c r="BJ21" s="192"/>
      <c r="BK21" s="192"/>
      <c r="BL21" s="192"/>
      <c r="BM21" s="192"/>
      <c r="BN21" s="192"/>
      <c r="BO21" s="192"/>
      <c r="BP21" s="192"/>
      <c r="BQ21" s="192"/>
      <c r="BR21" s="192"/>
      <c r="BS21" s="192"/>
      <c r="BT21" s="192"/>
      <c r="BU21" s="192"/>
      <c r="BV21" s="192"/>
      <c r="BW21" s="192"/>
      <c r="BX21" s="192"/>
      <c r="BY21" s="192"/>
      <c r="BZ21" s="192"/>
      <c r="CA21" s="192"/>
      <c r="CB21" s="192"/>
      <c r="CC21" s="192"/>
      <c r="CD21" s="192"/>
      <c r="CE21" s="192"/>
      <c r="CF21" s="192"/>
      <c r="CG21" s="192"/>
      <c r="CH21" s="192"/>
      <c r="CI21" s="192"/>
      <c r="CJ21" s="192"/>
      <c r="CK21" s="192"/>
      <c r="CL21" s="192"/>
      <c r="CM21" s="192"/>
      <c r="CN21" s="192"/>
      <c r="CO21" s="192"/>
      <c r="CP21" s="192"/>
      <c r="CQ21" s="192"/>
    </row>
    <row r="22" spans="1:95">
      <c r="A22" s="195"/>
      <c r="B22" s="195"/>
      <c r="C22" s="213"/>
      <c r="D22" s="214"/>
      <c r="E22" s="211"/>
      <c r="F22" s="211"/>
      <c r="G22" s="211"/>
      <c r="H22" s="211"/>
      <c r="I22" s="211"/>
      <c r="J22" s="211"/>
      <c r="K22" s="211"/>
      <c r="L22" s="211"/>
      <c r="M22" s="211"/>
      <c r="N22" s="211"/>
      <c r="O22" s="195"/>
      <c r="P22" s="195"/>
      <c r="Q22" s="193"/>
      <c r="R22" s="191"/>
      <c r="S22" s="191"/>
      <c r="T22" s="191"/>
      <c r="U22" s="191"/>
      <c r="V22" s="191"/>
      <c r="W22" s="191"/>
      <c r="X22" s="191"/>
      <c r="Y22" s="191"/>
      <c r="Z22" s="191"/>
      <c r="AA22" s="191"/>
      <c r="AB22" s="191"/>
      <c r="AC22" s="191"/>
      <c r="AD22" s="191"/>
      <c r="AE22" s="191"/>
      <c r="AF22" s="191"/>
      <c r="AG22" s="191"/>
      <c r="AH22" s="191"/>
      <c r="AI22" s="191"/>
      <c r="AJ22" s="191"/>
      <c r="AK22" s="191"/>
      <c r="AL22" s="191"/>
      <c r="AM22" s="191"/>
      <c r="AN22" s="191"/>
      <c r="AO22" s="191"/>
      <c r="AP22" s="191"/>
      <c r="AQ22" s="191"/>
      <c r="AR22" s="191"/>
      <c r="AS22" s="191"/>
      <c r="AT22" s="191"/>
      <c r="AU22" s="191"/>
      <c r="AV22" s="191"/>
      <c r="AW22" s="191"/>
      <c r="AX22" s="191"/>
      <c r="AY22" s="191"/>
      <c r="AZ22" s="191"/>
      <c r="BA22" s="192"/>
      <c r="BB22" s="192"/>
      <c r="BC22" s="192"/>
      <c r="BD22" s="192"/>
      <c r="BE22" s="192"/>
      <c r="BF22" s="192"/>
      <c r="BG22" s="192"/>
      <c r="BH22" s="192"/>
      <c r="BI22" s="192"/>
      <c r="BJ22" s="192"/>
      <c r="BK22" s="192"/>
      <c r="BL22" s="192"/>
      <c r="BM22" s="192"/>
      <c r="BN22" s="192"/>
      <c r="BO22" s="192"/>
      <c r="BP22" s="192"/>
      <c r="BQ22" s="192"/>
      <c r="BR22" s="192"/>
      <c r="BS22" s="192"/>
      <c r="BT22" s="192"/>
      <c r="BU22" s="192"/>
      <c r="BV22" s="192"/>
      <c r="BW22" s="192"/>
      <c r="BX22" s="192"/>
      <c r="BY22" s="192"/>
      <c r="BZ22" s="192"/>
      <c r="CA22" s="192"/>
      <c r="CB22" s="192"/>
      <c r="CC22" s="192"/>
      <c r="CD22" s="192"/>
      <c r="CE22" s="192"/>
      <c r="CF22" s="192"/>
      <c r="CG22" s="192"/>
      <c r="CH22" s="192"/>
      <c r="CI22" s="192"/>
      <c r="CJ22" s="192"/>
      <c r="CK22" s="192"/>
      <c r="CL22" s="192"/>
      <c r="CM22" s="192"/>
      <c r="CN22" s="192"/>
      <c r="CO22" s="192"/>
      <c r="CP22" s="192"/>
      <c r="CQ22" s="192"/>
    </row>
    <row r="23" spans="1:95">
      <c r="A23" s="195"/>
      <c r="B23" s="195"/>
      <c r="C23" s="213"/>
      <c r="D23" s="214"/>
      <c r="E23" s="211"/>
      <c r="F23" s="211"/>
      <c r="G23" s="211"/>
      <c r="H23" s="211"/>
      <c r="I23" s="211"/>
      <c r="J23" s="211"/>
      <c r="K23" s="211"/>
      <c r="L23" s="211"/>
      <c r="M23" s="211"/>
      <c r="N23" s="211"/>
      <c r="O23" s="195"/>
      <c r="P23" s="195"/>
      <c r="Q23" s="193"/>
      <c r="R23" s="191"/>
      <c r="S23" s="191"/>
      <c r="T23" s="191"/>
      <c r="U23" s="191"/>
      <c r="V23" s="191"/>
      <c r="W23" s="191"/>
      <c r="X23" s="191"/>
      <c r="Y23" s="191"/>
      <c r="Z23" s="191"/>
      <c r="AA23" s="191"/>
      <c r="AB23" s="191"/>
      <c r="AC23" s="191"/>
      <c r="AD23" s="191"/>
      <c r="AE23" s="191"/>
      <c r="AF23" s="191"/>
      <c r="AG23" s="191"/>
      <c r="AH23" s="191"/>
      <c r="AI23" s="191"/>
      <c r="AJ23" s="191"/>
      <c r="AK23" s="191"/>
      <c r="AL23" s="191"/>
      <c r="AM23" s="191"/>
      <c r="AN23" s="191"/>
      <c r="AO23" s="191"/>
      <c r="AP23" s="191"/>
      <c r="AQ23" s="191"/>
      <c r="AR23" s="191"/>
      <c r="AS23" s="191"/>
      <c r="AT23" s="191"/>
      <c r="AU23" s="191"/>
      <c r="AV23" s="191"/>
      <c r="AW23" s="191"/>
      <c r="AX23" s="191"/>
      <c r="AY23" s="191"/>
      <c r="AZ23" s="191"/>
      <c r="BA23" s="192"/>
      <c r="BB23" s="192"/>
      <c r="BC23" s="192"/>
      <c r="BD23" s="192"/>
      <c r="BE23" s="192"/>
      <c r="BF23" s="192"/>
      <c r="BG23" s="192"/>
      <c r="BH23" s="192"/>
      <c r="BI23" s="192"/>
      <c r="BJ23" s="192"/>
      <c r="BK23" s="192"/>
      <c r="BL23" s="192"/>
      <c r="BM23" s="192"/>
      <c r="BN23" s="192"/>
      <c r="BO23" s="192"/>
      <c r="BP23" s="192"/>
      <c r="BQ23" s="192"/>
      <c r="BR23" s="192"/>
      <c r="BS23" s="192"/>
      <c r="BT23" s="192"/>
      <c r="BU23" s="192"/>
      <c r="BV23" s="192"/>
      <c r="BW23" s="192"/>
      <c r="BX23" s="192"/>
      <c r="BY23" s="192"/>
      <c r="BZ23" s="192"/>
      <c r="CA23" s="192"/>
      <c r="CB23" s="192"/>
      <c r="CC23" s="192"/>
      <c r="CD23" s="192"/>
      <c r="CE23" s="192"/>
      <c r="CF23" s="192"/>
      <c r="CG23" s="192"/>
      <c r="CH23" s="192"/>
      <c r="CI23" s="192"/>
      <c r="CJ23" s="192"/>
      <c r="CK23" s="192"/>
      <c r="CL23" s="192"/>
      <c r="CM23" s="192"/>
      <c r="CN23" s="192"/>
      <c r="CO23" s="192"/>
      <c r="CP23" s="192"/>
      <c r="CQ23" s="192"/>
    </row>
    <row r="24" spans="1:95" ht="49.5" customHeight="1">
      <c r="A24" s="195"/>
      <c r="B24" s="195"/>
      <c r="C24" s="195"/>
      <c r="D24" s="206"/>
      <c r="E24" s="211"/>
      <c r="F24" s="211"/>
      <c r="G24" s="211"/>
      <c r="H24" s="211"/>
      <c r="I24" s="211"/>
      <c r="J24" s="211"/>
      <c r="K24" s="211"/>
      <c r="L24" s="211"/>
      <c r="M24" s="211"/>
      <c r="N24" s="211"/>
      <c r="O24" s="195"/>
      <c r="P24" s="195"/>
      <c r="Q24" s="193"/>
      <c r="R24" s="191"/>
      <c r="S24" s="191"/>
      <c r="T24" s="191"/>
      <c r="U24" s="191"/>
      <c r="V24" s="191"/>
      <c r="W24" s="191"/>
      <c r="X24" s="191"/>
      <c r="Y24" s="191"/>
      <c r="Z24" s="191"/>
      <c r="AA24" s="191"/>
      <c r="AB24" s="191"/>
      <c r="AC24" s="191"/>
      <c r="AD24" s="191"/>
      <c r="AE24" s="191"/>
      <c r="AF24" s="191"/>
      <c r="AG24" s="191"/>
      <c r="AH24" s="191"/>
      <c r="AI24" s="191"/>
      <c r="AJ24" s="191"/>
      <c r="AK24" s="191"/>
      <c r="AL24" s="191"/>
      <c r="AM24" s="191"/>
      <c r="AN24" s="191"/>
      <c r="AO24" s="191"/>
      <c r="AP24" s="191"/>
      <c r="AQ24" s="191"/>
      <c r="AR24" s="191"/>
      <c r="AS24" s="191"/>
      <c r="AT24" s="191"/>
      <c r="AU24" s="191"/>
      <c r="AV24" s="191"/>
      <c r="AW24" s="191"/>
      <c r="AX24" s="191"/>
      <c r="AY24" s="191"/>
      <c r="AZ24" s="191"/>
      <c r="BA24" s="192"/>
      <c r="BB24" s="192"/>
      <c r="BC24" s="192"/>
      <c r="BD24" s="192"/>
      <c r="BE24" s="192"/>
      <c r="BF24" s="192"/>
      <c r="BG24" s="192"/>
      <c r="BH24" s="192"/>
      <c r="BI24" s="192"/>
      <c r="BJ24" s="192"/>
      <c r="BK24" s="192"/>
      <c r="BL24" s="192"/>
      <c r="BM24" s="192"/>
      <c r="BN24" s="192"/>
      <c r="BO24" s="192"/>
      <c r="BP24" s="192"/>
      <c r="BQ24" s="192"/>
      <c r="BR24" s="192"/>
      <c r="BS24" s="192"/>
      <c r="BT24" s="192"/>
      <c r="BU24" s="192"/>
      <c r="BV24" s="192"/>
      <c r="BW24" s="192"/>
      <c r="BX24" s="192"/>
      <c r="BY24" s="192"/>
      <c r="BZ24" s="192"/>
      <c r="CA24" s="192"/>
      <c r="CB24" s="192"/>
      <c r="CC24" s="192"/>
      <c r="CD24" s="192"/>
      <c r="CE24" s="192"/>
      <c r="CF24" s="192"/>
      <c r="CG24" s="192"/>
      <c r="CH24" s="192"/>
      <c r="CI24" s="192"/>
      <c r="CJ24" s="192"/>
      <c r="CK24" s="192"/>
      <c r="CL24" s="192"/>
      <c r="CM24" s="192"/>
      <c r="CN24" s="192"/>
      <c r="CO24" s="192"/>
      <c r="CP24" s="192"/>
      <c r="CQ24" s="192"/>
    </row>
    <row r="25" spans="1:95">
      <c r="A25" s="194"/>
      <c r="B25" s="194"/>
      <c r="C25" s="194"/>
      <c r="D25" s="194"/>
      <c r="E25" s="194"/>
      <c r="F25" s="194"/>
      <c r="G25" s="194"/>
      <c r="H25" s="194"/>
      <c r="I25" s="194"/>
      <c r="J25" s="194"/>
      <c r="K25" s="194"/>
      <c r="L25" s="194"/>
      <c r="M25" s="194"/>
      <c r="N25" s="194"/>
      <c r="O25" s="194"/>
      <c r="P25" s="194"/>
      <c r="Q25" s="191"/>
      <c r="R25" s="191"/>
      <c r="S25" s="191"/>
      <c r="T25" s="191"/>
      <c r="U25" s="191"/>
      <c r="V25" s="191"/>
      <c r="W25" s="191"/>
      <c r="X25" s="191"/>
      <c r="Y25" s="191"/>
      <c r="Z25" s="191"/>
      <c r="AA25" s="191"/>
      <c r="AB25" s="191"/>
      <c r="AC25" s="191"/>
      <c r="AD25" s="191"/>
      <c r="AE25" s="191"/>
      <c r="AF25" s="191"/>
      <c r="AG25" s="191"/>
      <c r="AH25" s="191"/>
      <c r="AI25" s="191"/>
      <c r="AJ25" s="191"/>
      <c r="AK25" s="191"/>
      <c r="AL25" s="191"/>
      <c r="AM25" s="191"/>
      <c r="AN25" s="191"/>
      <c r="AO25" s="191"/>
      <c r="AP25" s="191"/>
      <c r="AQ25" s="191"/>
      <c r="AR25" s="191"/>
      <c r="AS25" s="191"/>
      <c r="AT25" s="191"/>
      <c r="AU25" s="191"/>
      <c r="AV25" s="191"/>
      <c r="AW25" s="191"/>
      <c r="AX25" s="191"/>
      <c r="AY25" s="191"/>
      <c r="AZ25" s="191"/>
      <c r="BA25" s="192"/>
      <c r="BB25" s="192"/>
      <c r="BC25" s="192"/>
      <c r="BD25" s="192"/>
      <c r="BE25" s="192"/>
      <c r="BF25" s="192"/>
      <c r="BG25" s="192"/>
      <c r="BH25" s="192"/>
      <c r="BI25" s="192"/>
      <c r="BJ25" s="192"/>
      <c r="BK25" s="192"/>
      <c r="BL25" s="192"/>
      <c r="BM25" s="192"/>
      <c r="BN25" s="192"/>
      <c r="BO25" s="192"/>
      <c r="BP25" s="192"/>
      <c r="BQ25" s="192"/>
      <c r="BR25" s="192"/>
      <c r="BS25" s="192"/>
      <c r="BT25" s="192"/>
      <c r="BU25" s="192"/>
      <c r="BV25" s="192"/>
      <c r="BW25" s="192"/>
      <c r="BX25" s="192"/>
      <c r="BY25" s="192"/>
      <c r="BZ25" s="192"/>
      <c r="CA25" s="192"/>
      <c r="CB25" s="192"/>
      <c r="CC25" s="192"/>
      <c r="CD25" s="192"/>
      <c r="CE25" s="192"/>
      <c r="CF25" s="192"/>
      <c r="CG25" s="192"/>
      <c r="CH25" s="192"/>
      <c r="CI25" s="192"/>
      <c r="CJ25" s="192"/>
      <c r="CK25" s="192"/>
      <c r="CL25" s="192"/>
      <c r="CM25" s="192"/>
      <c r="CN25" s="192"/>
      <c r="CO25" s="192"/>
      <c r="CP25" s="192"/>
      <c r="CQ25" s="192"/>
    </row>
    <row r="26" spans="1:95">
      <c r="A26" s="191"/>
      <c r="B26" s="191"/>
      <c r="C26" s="191"/>
      <c r="D26" s="191"/>
      <c r="E26" s="191"/>
      <c r="F26" s="191"/>
      <c r="G26" s="191"/>
      <c r="H26" s="191"/>
      <c r="I26" s="191"/>
      <c r="J26" s="191"/>
      <c r="K26" s="191"/>
      <c r="L26" s="191"/>
      <c r="M26" s="191"/>
      <c r="N26" s="191"/>
      <c r="O26" s="191"/>
      <c r="P26" s="191"/>
      <c r="Q26" s="191"/>
      <c r="R26" s="191"/>
      <c r="S26" s="191"/>
      <c r="T26" s="191"/>
      <c r="U26" s="191"/>
      <c r="V26" s="191"/>
      <c r="W26" s="191"/>
      <c r="X26" s="191"/>
      <c r="Y26" s="191"/>
      <c r="Z26" s="191"/>
      <c r="AA26" s="191"/>
      <c r="AB26" s="191"/>
      <c r="AC26" s="191"/>
      <c r="AD26" s="191"/>
      <c r="AE26" s="191"/>
      <c r="AF26" s="191"/>
      <c r="AG26" s="191"/>
      <c r="AH26" s="191"/>
      <c r="AI26" s="191"/>
      <c r="AJ26" s="191"/>
      <c r="AK26" s="191"/>
      <c r="AL26" s="191"/>
      <c r="AM26" s="191"/>
      <c r="AN26" s="191"/>
      <c r="AO26" s="191"/>
      <c r="AP26" s="191"/>
      <c r="AQ26" s="191"/>
      <c r="AR26" s="191"/>
      <c r="AS26" s="191"/>
      <c r="AT26" s="191"/>
      <c r="AU26" s="191"/>
      <c r="AV26" s="191"/>
      <c r="AW26" s="191"/>
      <c r="AX26" s="191"/>
      <c r="AY26" s="191"/>
      <c r="AZ26" s="191"/>
      <c r="BA26" s="192"/>
      <c r="BB26" s="192"/>
      <c r="BC26" s="192"/>
      <c r="BD26" s="192"/>
      <c r="BE26" s="192"/>
      <c r="BF26" s="192"/>
      <c r="BG26" s="192"/>
      <c r="BH26" s="192"/>
      <c r="BI26" s="192"/>
      <c r="BJ26" s="192"/>
      <c r="BK26" s="192"/>
      <c r="BL26" s="192"/>
      <c r="BM26" s="192"/>
      <c r="BN26" s="192"/>
      <c r="BO26" s="192"/>
      <c r="BP26" s="192"/>
      <c r="BQ26" s="192"/>
      <c r="BR26" s="192"/>
      <c r="BS26" s="192"/>
      <c r="BT26" s="192"/>
      <c r="BU26" s="192"/>
      <c r="BV26" s="192"/>
      <c r="BW26" s="192"/>
      <c r="BX26" s="192"/>
      <c r="BY26" s="192"/>
      <c r="BZ26" s="192"/>
      <c r="CA26" s="192"/>
      <c r="CB26" s="192"/>
      <c r="CC26" s="192"/>
      <c r="CD26" s="192"/>
      <c r="CE26" s="192"/>
      <c r="CF26" s="192"/>
      <c r="CG26" s="192"/>
      <c r="CH26" s="192"/>
      <c r="CI26" s="192"/>
      <c r="CJ26" s="192"/>
      <c r="CK26" s="192"/>
      <c r="CL26" s="192"/>
      <c r="CM26" s="192"/>
      <c r="CN26" s="192"/>
      <c r="CO26" s="192"/>
      <c r="CP26" s="192"/>
      <c r="CQ26" s="192"/>
    </row>
    <row r="27" spans="1:95">
      <c r="A27" s="191"/>
      <c r="B27" s="191"/>
      <c r="C27" s="191"/>
      <c r="D27" s="191"/>
      <c r="E27" s="191"/>
      <c r="F27" s="191"/>
      <c r="G27" s="191"/>
      <c r="H27" s="191"/>
      <c r="I27" s="191"/>
      <c r="J27" s="191"/>
      <c r="K27" s="191"/>
      <c r="L27" s="191"/>
      <c r="M27" s="191"/>
      <c r="N27" s="191"/>
      <c r="O27" s="191"/>
      <c r="P27" s="191"/>
      <c r="Q27" s="191"/>
      <c r="R27" s="191"/>
      <c r="S27" s="191"/>
      <c r="T27" s="191"/>
      <c r="U27" s="191"/>
      <c r="V27" s="191"/>
      <c r="W27" s="191"/>
      <c r="X27" s="191"/>
      <c r="Y27" s="191"/>
      <c r="Z27" s="191"/>
      <c r="AA27" s="191"/>
      <c r="AB27" s="191"/>
      <c r="AC27" s="191"/>
      <c r="AD27" s="191"/>
      <c r="AE27" s="191"/>
      <c r="AF27" s="191"/>
      <c r="AG27" s="191"/>
      <c r="AH27" s="191"/>
      <c r="AI27" s="191"/>
      <c r="AJ27" s="191"/>
      <c r="AK27" s="191"/>
      <c r="AL27" s="191"/>
      <c r="AM27" s="191"/>
      <c r="AN27" s="191"/>
      <c r="AO27" s="191"/>
      <c r="AP27" s="191"/>
      <c r="AQ27" s="191"/>
      <c r="AR27" s="191"/>
      <c r="AS27" s="191"/>
      <c r="AT27" s="191"/>
      <c r="AU27" s="191"/>
      <c r="AV27" s="191"/>
      <c r="AW27" s="191"/>
      <c r="AX27" s="191"/>
      <c r="AY27" s="191"/>
      <c r="AZ27" s="191"/>
      <c r="BA27" s="192"/>
      <c r="BB27" s="192"/>
      <c r="BC27" s="192"/>
      <c r="BD27" s="192"/>
      <c r="BE27" s="192"/>
      <c r="BF27" s="192"/>
      <c r="BG27" s="192"/>
      <c r="BH27" s="192"/>
      <c r="BI27" s="192"/>
      <c r="BJ27" s="192"/>
      <c r="BK27" s="192"/>
      <c r="BL27" s="192"/>
      <c r="BM27" s="192"/>
      <c r="BN27" s="192"/>
      <c r="BO27" s="192"/>
      <c r="BP27" s="192"/>
      <c r="BQ27" s="192"/>
      <c r="BR27" s="192"/>
      <c r="BS27" s="192"/>
      <c r="BT27" s="192"/>
      <c r="BU27" s="192"/>
      <c r="BV27" s="192"/>
      <c r="BW27" s="192"/>
      <c r="BX27" s="192"/>
      <c r="BY27" s="192"/>
      <c r="BZ27" s="192"/>
      <c r="CA27" s="192"/>
      <c r="CB27" s="192"/>
      <c r="CC27" s="192"/>
      <c r="CD27" s="192"/>
      <c r="CE27" s="192"/>
      <c r="CF27" s="192"/>
      <c r="CG27" s="192"/>
      <c r="CH27" s="192"/>
      <c r="CI27" s="192"/>
      <c r="CJ27" s="192"/>
      <c r="CK27" s="192"/>
      <c r="CL27" s="192"/>
      <c r="CM27" s="192"/>
      <c r="CN27" s="192"/>
      <c r="CO27" s="192"/>
      <c r="CP27" s="192"/>
      <c r="CQ27" s="192"/>
    </row>
    <row r="28" spans="1:95">
      <c r="A28" s="191"/>
      <c r="B28" s="191"/>
      <c r="C28" s="191"/>
      <c r="D28" s="191"/>
      <c r="E28" s="191"/>
      <c r="F28" s="191"/>
      <c r="G28" s="191"/>
      <c r="H28" s="191"/>
      <c r="I28" s="191"/>
      <c r="J28" s="191"/>
      <c r="K28" s="191"/>
      <c r="L28" s="191"/>
      <c r="M28" s="191"/>
      <c r="N28" s="191"/>
      <c r="O28" s="191"/>
      <c r="P28" s="191"/>
      <c r="Q28" s="191"/>
      <c r="R28" s="191"/>
      <c r="S28" s="191"/>
      <c r="T28" s="191"/>
      <c r="U28" s="191"/>
      <c r="V28" s="191"/>
      <c r="W28" s="191"/>
      <c r="X28" s="191"/>
      <c r="Y28" s="191"/>
      <c r="Z28" s="191"/>
      <c r="AA28" s="191"/>
      <c r="AB28" s="191"/>
      <c r="AC28" s="191"/>
      <c r="AD28" s="191"/>
      <c r="AE28" s="191"/>
      <c r="AF28" s="191"/>
      <c r="AG28" s="191"/>
      <c r="AH28" s="191"/>
      <c r="AI28" s="191"/>
      <c r="AJ28" s="191"/>
      <c r="AK28" s="191"/>
      <c r="AL28" s="191"/>
      <c r="AM28" s="191"/>
      <c r="AN28" s="191"/>
      <c r="AO28" s="191"/>
      <c r="AP28" s="191"/>
      <c r="AQ28" s="191"/>
      <c r="AR28" s="191"/>
      <c r="AS28" s="191"/>
      <c r="AT28" s="191"/>
      <c r="AU28" s="191"/>
      <c r="AV28" s="191"/>
      <c r="AW28" s="191"/>
      <c r="AX28" s="191"/>
      <c r="AY28" s="191"/>
      <c r="AZ28" s="191"/>
      <c r="BA28" s="192"/>
      <c r="BB28" s="192"/>
      <c r="BC28" s="192"/>
      <c r="BD28" s="192"/>
      <c r="BE28" s="192"/>
      <c r="BF28" s="192"/>
      <c r="BG28" s="192"/>
      <c r="BH28" s="192"/>
      <c r="BI28" s="192"/>
      <c r="BJ28" s="192"/>
      <c r="BK28" s="192"/>
      <c r="BL28" s="192"/>
      <c r="BM28" s="192"/>
      <c r="BN28" s="192"/>
      <c r="BO28" s="192"/>
      <c r="BP28" s="192"/>
      <c r="BQ28" s="192"/>
      <c r="BR28" s="192"/>
      <c r="BS28" s="192"/>
      <c r="BT28" s="192"/>
      <c r="BU28" s="192"/>
      <c r="BV28" s="192"/>
      <c r="BW28" s="192"/>
      <c r="BX28" s="192"/>
      <c r="BY28" s="192"/>
      <c r="BZ28" s="192"/>
      <c r="CA28" s="192"/>
      <c r="CB28" s="192"/>
      <c r="CC28" s="192"/>
      <c r="CD28" s="192"/>
      <c r="CE28" s="192"/>
      <c r="CF28" s="192"/>
      <c r="CG28" s="192"/>
      <c r="CH28" s="192"/>
      <c r="CI28" s="192"/>
      <c r="CJ28" s="192"/>
      <c r="CK28" s="192"/>
      <c r="CL28" s="192"/>
      <c r="CM28" s="192"/>
      <c r="CN28" s="192"/>
      <c r="CO28" s="192"/>
      <c r="CP28" s="192"/>
      <c r="CQ28" s="192"/>
    </row>
    <row r="29" spans="1:95">
      <c r="A29" s="191"/>
      <c r="B29" s="191"/>
      <c r="C29" s="191"/>
      <c r="D29" s="191"/>
      <c r="E29" s="191"/>
      <c r="F29" s="191"/>
      <c r="G29" s="191"/>
      <c r="H29" s="191"/>
      <c r="I29" s="191"/>
      <c r="J29" s="191"/>
      <c r="K29" s="191"/>
      <c r="L29" s="191"/>
      <c r="M29" s="191"/>
      <c r="N29" s="191"/>
      <c r="O29" s="191"/>
      <c r="P29" s="191"/>
      <c r="Q29" s="191"/>
      <c r="R29" s="191"/>
      <c r="S29" s="191"/>
      <c r="T29" s="191"/>
      <c r="U29" s="191"/>
      <c r="V29" s="191"/>
      <c r="W29" s="191"/>
      <c r="X29" s="191"/>
      <c r="Y29" s="191"/>
      <c r="Z29" s="191"/>
      <c r="AA29" s="191"/>
      <c r="AB29" s="191"/>
      <c r="AC29" s="191"/>
      <c r="AD29" s="191"/>
      <c r="AE29" s="191"/>
      <c r="AF29" s="191"/>
      <c r="AG29" s="191"/>
      <c r="AH29" s="191"/>
      <c r="AI29" s="191"/>
      <c r="AJ29" s="191"/>
      <c r="AK29" s="191"/>
      <c r="AL29" s="191"/>
      <c r="AM29" s="191"/>
      <c r="AN29" s="191"/>
      <c r="AO29" s="191"/>
      <c r="AP29" s="191"/>
      <c r="AQ29" s="191"/>
      <c r="AR29" s="191"/>
      <c r="AS29" s="191"/>
      <c r="AT29" s="191"/>
      <c r="AU29" s="191"/>
      <c r="AV29" s="191"/>
      <c r="AW29" s="191"/>
      <c r="AX29" s="191"/>
      <c r="AY29" s="191"/>
      <c r="AZ29" s="191"/>
      <c r="BA29" s="192"/>
      <c r="BB29" s="192"/>
      <c r="BC29" s="192"/>
      <c r="BD29" s="192"/>
      <c r="BE29" s="192"/>
      <c r="BF29" s="192"/>
      <c r="BG29" s="192"/>
      <c r="BH29" s="192"/>
      <c r="BI29" s="192"/>
      <c r="BJ29" s="192"/>
      <c r="BK29" s="192"/>
      <c r="BL29" s="192"/>
      <c r="BM29" s="192"/>
      <c r="BN29" s="192"/>
      <c r="BO29" s="192"/>
      <c r="BP29" s="192"/>
      <c r="BQ29" s="192"/>
      <c r="BR29" s="192"/>
      <c r="BS29" s="192"/>
      <c r="BT29" s="192"/>
      <c r="BU29" s="192"/>
      <c r="BV29" s="192"/>
      <c r="BW29" s="192"/>
      <c r="BX29" s="192"/>
      <c r="BY29" s="192"/>
      <c r="BZ29" s="192"/>
      <c r="CA29" s="192"/>
      <c r="CB29" s="192"/>
      <c r="CC29" s="192"/>
      <c r="CD29" s="192"/>
      <c r="CE29" s="192"/>
      <c r="CF29" s="192"/>
      <c r="CG29" s="192"/>
      <c r="CH29" s="192"/>
      <c r="CI29" s="192"/>
      <c r="CJ29" s="192"/>
      <c r="CK29" s="192"/>
      <c r="CL29" s="192"/>
      <c r="CM29" s="192"/>
      <c r="CN29" s="192"/>
      <c r="CO29" s="192"/>
      <c r="CP29" s="192"/>
      <c r="CQ29" s="192"/>
    </row>
    <row r="30" spans="1:95">
      <c r="A30" s="191"/>
      <c r="B30" s="191"/>
      <c r="C30" s="191"/>
      <c r="D30" s="191"/>
      <c r="E30" s="191"/>
      <c r="F30" s="191"/>
      <c r="G30" s="191"/>
      <c r="H30" s="191"/>
      <c r="I30" s="191"/>
      <c r="J30" s="191"/>
      <c r="K30" s="191"/>
      <c r="L30" s="191"/>
      <c r="M30" s="191"/>
      <c r="N30" s="191"/>
      <c r="O30" s="191"/>
      <c r="P30" s="191"/>
      <c r="Q30" s="191"/>
      <c r="R30" s="191"/>
      <c r="S30" s="191"/>
      <c r="T30" s="191"/>
      <c r="U30" s="191"/>
      <c r="V30" s="191"/>
      <c r="W30" s="191"/>
      <c r="X30" s="191"/>
      <c r="Y30" s="191"/>
      <c r="Z30" s="191"/>
      <c r="AA30" s="191"/>
      <c r="AB30" s="191"/>
      <c r="AC30" s="191"/>
      <c r="AD30" s="191"/>
      <c r="AE30" s="191"/>
      <c r="AF30" s="191"/>
      <c r="AG30" s="191"/>
      <c r="AH30" s="191"/>
      <c r="AI30" s="191"/>
      <c r="AJ30" s="191"/>
      <c r="AK30" s="191"/>
      <c r="AL30" s="191"/>
      <c r="AM30" s="191"/>
      <c r="AN30" s="191"/>
      <c r="AO30" s="191"/>
      <c r="AP30" s="191"/>
      <c r="AQ30" s="191"/>
      <c r="AR30" s="191"/>
      <c r="AS30" s="191"/>
      <c r="AT30" s="191"/>
      <c r="AU30" s="191"/>
      <c r="AV30" s="191"/>
      <c r="AW30" s="191"/>
      <c r="AX30" s="191"/>
      <c r="AY30" s="191"/>
      <c r="AZ30" s="191"/>
      <c r="BA30" s="192"/>
      <c r="BB30" s="192"/>
      <c r="BC30" s="192"/>
      <c r="BD30" s="192"/>
      <c r="BE30" s="192"/>
      <c r="BF30" s="192"/>
      <c r="BG30" s="192"/>
      <c r="BH30" s="192"/>
      <c r="BI30" s="192"/>
      <c r="BJ30" s="192"/>
      <c r="BK30" s="192"/>
      <c r="BL30" s="192"/>
      <c r="BM30" s="192"/>
      <c r="BN30" s="192"/>
      <c r="BO30" s="192"/>
      <c r="BP30" s="192"/>
      <c r="BQ30" s="192"/>
      <c r="BR30" s="192"/>
      <c r="BS30" s="192"/>
      <c r="BT30" s="192"/>
      <c r="BU30" s="192"/>
      <c r="BV30" s="192"/>
      <c r="BW30" s="192"/>
      <c r="BX30" s="192"/>
      <c r="BY30" s="192"/>
      <c r="BZ30" s="192"/>
      <c r="CA30" s="192"/>
      <c r="CB30" s="192"/>
      <c r="CC30" s="192"/>
      <c r="CD30" s="192"/>
      <c r="CE30" s="192"/>
      <c r="CF30" s="192"/>
      <c r="CG30" s="192"/>
      <c r="CH30" s="192"/>
      <c r="CI30" s="192"/>
      <c r="CJ30" s="192"/>
      <c r="CK30" s="192"/>
      <c r="CL30" s="192"/>
      <c r="CM30" s="192"/>
      <c r="CN30" s="192"/>
      <c r="CO30" s="192"/>
      <c r="CP30" s="192"/>
      <c r="CQ30" s="192"/>
    </row>
    <row r="31" spans="1:95">
      <c r="A31" s="191"/>
      <c r="B31" s="191"/>
      <c r="C31" s="191"/>
      <c r="D31" s="191"/>
      <c r="E31" s="191"/>
      <c r="F31" s="191"/>
      <c r="G31" s="191"/>
      <c r="H31" s="191"/>
      <c r="I31" s="191"/>
      <c r="J31" s="191"/>
      <c r="K31" s="191"/>
      <c r="L31" s="191"/>
      <c r="M31" s="191"/>
      <c r="N31" s="191"/>
      <c r="O31" s="191"/>
      <c r="P31" s="191"/>
      <c r="Q31" s="191"/>
      <c r="R31" s="191"/>
      <c r="S31" s="191"/>
      <c r="T31" s="191"/>
      <c r="U31" s="191"/>
      <c r="V31" s="191"/>
      <c r="W31" s="191"/>
      <c r="X31" s="191"/>
      <c r="Y31" s="191"/>
      <c r="Z31" s="191"/>
      <c r="AA31" s="191"/>
      <c r="AB31" s="191"/>
      <c r="AC31" s="191"/>
      <c r="AD31" s="191"/>
      <c r="AE31" s="191"/>
      <c r="AF31" s="191"/>
      <c r="AG31" s="191"/>
      <c r="AH31" s="191"/>
      <c r="AI31" s="191"/>
      <c r="AJ31" s="191"/>
      <c r="AK31" s="191"/>
      <c r="AL31" s="191"/>
      <c r="AM31" s="191"/>
      <c r="AN31" s="191"/>
      <c r="AO31" s="191"/>
      <c r="AP31" s="191"/>
      <c r="AQ31" s="191"/>
      <c r="AR31" s="191"/>
      <c r="AS31" s="191"/>
      <c r="AT31" s="191"/>
      <c r="AU31" s="191"/>
      <c r="AV31" s="191"/>
      <c r="AW31" s="191"/>
      <c r="AX31" s="191"/>
      <c r="AY31" s="191"/>
      <c r="AZ31" s="191"/>
      <c r="BA31" s="192"/>
      <c r="BB31" s="192"/>
      <c r="BC31" s="192"/>
      <c r="BD31" s="192"/>
      <c r="BE31" s="192"/>
      <c r="BF31" s="192"/>
      <c r="BG31" s="192"/>
      <c r="BH31" s="192"/>
      <c r="BI31" s="192"/>
      <c r="BJ31" s="192"/>
      <c r="BK31" s="192"/>
      <c r="BL31" s="192"/>
      <c r="BM31" s="192"/>
      <c r="BN31" s="192"/>
      <c r="BO31" s="192"/>
      <c r="BP31" s="192"/>
      <c r="BQ31" s="192"/>
      <c r="BR31" s="192"/>
      <c r="BS31" s="192"/>
      <c r="BT31" s="192"/>
      <c r="BU31" s="192"/>
      <c r="BV31" s="192"/>
      <c r="BW31" s="192"/>
      <c r="BX31" s="192"/>
      <c r="BY31" s="192"/>
      <c r="BZ31" s="192"/>
      <c r="CA31" s="192"/>
      <c r="CB31" s="192"/>
      <c r="CC31" s="192"/>
      <c r="CD31" s="192"/>
      <c r="CE31" s="192"/>
      <c r="CF31" s="192"/>
      <c r="CG31" s="192"/>
      <c r="CH31" s="192"/>
      <c r="CI31" s="192"/>
      <c r="CJ31" s="192"/>
      <c r="CK31" s="192"/>
      <c r="CL31" s="192"/>
      <c r="CM31" s="192"/>
      <c r="CN31" s="192"/>
      <c r="CO31" s="192"/>
      <c r="CP31" s="192"/>
      <c r="CQ31" s="192"/>
    </row>
    <row r="32" spans="1:95">
      <c r="A32" s="191"/>
      <c r="B32" s="191"/>
      <c r="C32" s="191"/>
      <c r="D32" s="191"/>
      <c r="E32" s="191"/>
      <c r="F32" s="191"/>
      <c r="G32" s="191"/>
      <c r="H32" s="191"/>
      <c r="I32" s="191"/>
      <c r="J32" s="191"/>
      <c r="K32" s="191"/>
      <c r="L32" s="191"/>
      <c r="M32" s="191"/>
      <c r="N32" s="191"/>
      <c r="O32" s="191"/>
      <c r="P32" s="191"/>
      <c r="Q32" s="191"/>
      <c r="R32" s="191"/>
      <c r="S32" s="191"/>
      <c r="T32" s="191"/>
      <c r="U32" s="191"/>
      <c r="V32" s="191"/>
      <c r="W32" s="191"/>
      <c r="X32" s="191"/>
      <c r="Y32" s="191"/>
      <c r="Z32" s="191"/>
      <c r="AA32" s="191"/>
      <c r="AB32" s="191"/>
      <c r="AC32" s="191"/>
      <c r="AD32" s="191"/>
      <c r="AE32" s="191"/>
      <c r="AF32" s="191"/>
      <c r="AG32" s="191"/>
      <c r="AH32" s="191"/>
      <c r="AI32" s="191"/>
      <c r="AJ32" s="191"/>
      <c r="AK32" s="191"/>
      <c r="AL32" s="191"/>
      <c r="AM32" s="191"/>
      <c r="AN32" s="191"/>
      <c r="AO32" s="191"/>
      <c r="AP32" s="191"/>
      <c r="AQ32" s="191"/>
      <c r="AR32" s="191"/>
      <c r="AS32" s="191"/>
      <c r="AT32" s="191"/>
      <c r="AU32" s="191"/>
      <c r="AV32" s="191"/>
      <c r="AW32" s="191"/>
      <c r="AX32" s="191"/>
      <c r="AY32" s="191"/>
      <c r="AZ32" s="191"/>
      <c r="BA32" s="192"/>
      <c r="BB32" s="192"/>
      <c r="BC32" s="192"/>
      <c r="BD32" s="192"/>
      <c r="BE32" s="192"/>
      <c r="BF32" s="192"/>
      <c r="BG32" s="192"/>
      <c r="BH32" s="192"/>
      <c r="BI32" s="192"/>
      <c r="BJ32" s="192"/>
      <c r="BK32" s="192"/>
      <c r="BL32" s="192"/>
      <c r="BM32" s="192"/>
      <c r="BN32" s="192"/>
      <c r="BO32" s="192"/>
      <c r="BP32" s="192"/>
      <c r="BQ32" s="192"/>
      <c r="BR32" s="192"/>
      <c r="BS32" s="192"/>
      <c r="BT32" s="192"/>
      <c r="BU32" s="192"/>
      <c r="BV32" s="192"/>
      <c r="BW32" s="192"/>
      <c r="BX32" s="192"/>
      <c r="BY32" s="192"/>
      <c r="BZ32" s="192"/>
      <c r="CA32" s="192"/>
      <c r="CB32" s="192"/>
      <c r="CC32" s="192"/>
      <c r="CD32" s="192"/>
      <c r="CE32" s="192"/>
      <c r="CF32" s="192"/>
      <c r="CG32" s="192"/>
      <c r="CH32" s="192"/>
      <c r="CI32" s="192"/>
      <c r="CJ32" s="192"/>
      <c r="CK32" s="192"/>
      <c r="CL32" s="192"/>
      <c r="CM32" s="192"/>
      <c r="CN32" s="192"/>
      <c r="CO32" s="192"/>
      <c r="CP32" s="192"/>
      <c r="CQ32" s="192"/>
    </row>
    <row r="33" spans="1:95">
      <c r="A33" s="191"/>
      <c r="B33" s="191"/>
      <c r="C33" s="191"/>
      <c r="D33" s="191"/>
      <c r="E33" s="191"/>
      <c r="F33" s="191"/>
      <c r="G33" s="191"/>
      <c r="H33" s="191"/>
      <c r="I33" s="191"/>
      <c r="J33" s="191"/>
      <c r="K33" s="191"/>
      <c r="L33" s="191"/>
      <c r="M33" s="191"/>
      <c r="N33" s="191"/>
      <c r="O33" s="191"/>
      <c r="P33" s="191"/>
      <c r="Q33" s="191"/>
      <c r="R33" s="191"/>
      <c r="S33" s="191"/>
      <c r="T33" s="191"/>
      <c r="U33" s="191"/>
      <c r="V33" s="191"/>
      <c r="W33" s="191"/>
      <c r="X33" s="191"/>
      <c r="Y33" s="191"/>
      <c r="Z33" s="191"/>
      <c r="AA33" s="191"/>
      <c r="AB33" s="191"/>
      <c r="AC33" s="191"/>
      <c r="AD33" s="191"/>
      <c r="AE33" s="191"/>
      <c r="AF33" s="191"/>
      <c r="AG33" s="191"/>
      <c r="AH33" s="191"/>
      <c r="AI33" s="191"/>
      <c r="AJ33" s="191"/>
      <c r="AK33" s="191"/>
      <c r="AL33" s="191"/>
      <c r="AM33" s="191"/>
      <c r="AN33" s="191"/>
      <c r="AO33" s="191"/>
      <c r="AP33" s="191"/>
      <c r="AQ33" s="191"/>
      <c r="AR33" s="191"/>
      <c r="AS33" s="191"/>
      <c r="AT33" s="191"/>
      <c r="AU33" s="191"/>
      <c r="AV33" s="191"/>
      <c r="AW33" s="191"/>
      <c r="AX33" s="191"/>
      <c r="AY33" s="191"/>
      <c r="AZ33" s="191"/>
      <c r="BA33" s="192"/>
      <c r="BB33" s="192"/>
      <c r="BC33" s="192"/>
      <c r="BD33" s="192"/>
      <c r="BE33" s="192"/>
      <c r="BF33" s="192"/>
      <c r="BG33" s="192"/>
      <c r="BH33" s="192"/>
      <c r="BI33" s="192"/>
      <c r="BJ33" s="192"/>
      <c r="BK33" s="192"/>
      <c r="BL33" s="192"/>
      <c r="BM33" s="192"/>
      <c r="BN33" s="192"/>
      <c r="BO33" s="192"/>
      <c r="BP33" s="192"/>
      <c r="BQ33" s="192"/>
      <c r="BR33" s="192"/>
      <c r="BS33" s="192"/>
      <c r="BT33" s="192"/>
      <c r="BU33" s="192"/>
      <c r="BV33" s="192"/>
      <c r="BW33" s="192"/>
      <c r="BX33" s="192"/>
      <c r="BY33" s="192"/>
      <c r="BZ33" s="192"/>
      <c r="CA33" s="192"/>
      <c r="CB33" s="192"/>
      <c r="CC33" s="192"/>
      <c r="CD33" s="192"/>
      <c r="CE33" s="192"/>
      <c r="CF33" s="192"/>
      <c r="CG33" s="192"/>
      <c r="CH33" s="192"/>
      <c r="CI33" s="192"/>
      <c r="CJ33" s="192"/>
      <c r="CK33" s="192"/>
      <c r="CL33" s="192"/>
      <c r="CM33" s="192"/>
      <c r="CN33" s="192"/>
      <c r="CO33" s="192"/>
      <c r="CP33" s="192"/>
      <c r="CQ33" s="192"/>
    </row>
    <row r="34" spans="1:95">
      <c r="A34" s="191"/>
      <c r="B34" s="191"/>
      <c r="C34" s="191"/>
      <c r="D34" s="191"/>
      <c r="E34" s="191"/>
      <c r="F34" s="191"/>
      <c r="G34" s="191"/>
      <c r="H34" s="191"/>
      <c r="I34" s="191"/>
      <c r="J34" s="191"/>
      <c r="K34" s="191"/>
      <c r="L34" s="191"/>
      <c r="M34" s="191"/>
      <c r="N34" s="191"/>
      <c r="O34" s="191"/>
      <c r="P34" s="191"/>
      <c r="Q34" s="191"/>
      <c r="R34" s="191"/>
      <c r="S34" s="191"/>
      <c r="T34" s="191"/>
      <c r="U34" s="191"/>
      <c r="V34" s="191"/>
      <c r="W34" s="191"/>
      <c r="X34" s="191"/>
      <c r="Y34" s="191"/>
      <c r="Z34" s="191"/>
      <c r="AA34" s="191"/>
      <c r="AB34" s="191"/>
      <c r="AC34" s="191"/>
      <c r="AD34" s="191"/>
      <c r="AE34" s="191"/>
      <c r="AF34" s="191"/>
      <c r="AG34" s="191"/>
      <c r="AH34" s="191"/>
      <c r="AI34" s="191"/>
      <c r="AJ34" s="191"/>
      <c r="AK34" s="191"/>
      <c r="AL34" s="191"/>
      <c r="AM34" s="191"/>
      <c r="AN34" s="191"/>
      <c r="AO34" s="191"/>
      <c r="AP34" s="191"/>
      <c r="AQ34" s="191"/>
      <c r="AR34" s="191"/>
      <c r="AS34" s="191"/>
      <c r="AT34" s="191"/>
      <c r="AU34" s="191"/>
      <c r="AV34" s="191"/>
      <c r="AW34" s="191"/>
      <c r="AX34" s="191"/>
      <c r="AY34" s="191"/>
      <c r="AZ34" s="191"/>
      <c r="BA34" s="192"/>
      <c r="BB34" s="192"/>
      <c r="BC34" s="192"/>
      <c r="BD34" s="192"/>
      <c r="BE34" s="192"/>
      <c r="BF34" s="192"/>
      <c r="BG34" s="192"/>
      <c r="BH34" s="192"/>
      <c r="BI34" s="192"/>
      <c r="BJ34" s="192"/>
      <c r="BK34" s="192"/>
      <c r="BL34" s="192"/>
      <c r="BM34" s="192"/>
      <c r="BN34" s="192"/>
      <c r="BO34" s="192"/>
      <c r="BP34" s="192"/>
      <c r="BQ34" s="192"/>
      <c r="BR34" s="192"/>
      <c r="BS34" s="192"/>
      <c r="BT34" s="192"/>
      <c r="BU34" s="192"/>
      <c r="BV34" s="192"/>
      <c r="BW34" s="192"/>
      <c r="BX34" s="192"/>
      <c r="BY34" s="192"/>
      <c r="BZ34" s="192"/>
      <c r="CA34" s="192"/>
      <c r="CB34" s="192"/>
      <c r="CC34" s="192"/>
      <c r="CD34" s="192"/>
      <c r="CE34" s="192"/>
      <c r="CF34" s="192"/>
      <c r="CG34" s="192"/>
      <c r="CH34" s="192"/>
      <c r="CI34" s="192"/>
      <c r="CJ34" s="192"/>
      <c r="CK34" s="192"/>
      <c r="CL34" s="192"/>
      <c r="CM34" s="192"/>
      <c r="CN34" s="192"/>
      <c r="CO34" s="192"/>
      <c r="CP34" s="192"/>
      <c r="CQ34" s="192"/>
    </row>
    <row r="35" spans="1:95">
      <c r="A35" s="191"/>
      <c r="B35" s="191"/>
      <c r="C35" s="191"/>
      <c r="D35" s="191"/>
      <c r="E35" s="191"/>
      <c r="F35" s="191"/>
      <c r="G35" s="191"/>
      <c r="H35" s="191"/>
      <c r="I35" s="191"/>
      <c r="J35" s="191"/>
      <c r="K35" s="191"/>
      <c r="L35" s="191"/>
      <c r="M35" s="191"/>
      <c r="N35" s="191"/>
      <c r="O35" s="191"/>
      <c r="P35" s="191"/>
      <c r="Q35" s="191"/>
      <c r="R35" s="191"/>
      <c r="S35" s="191"/>
      <c r="T35" s="191"/>
      <c r="U35" s="191"/>
      <c r="V35" s="191"/>
      <c r="W35" s="191"/>
      <c r="X35" s="191"/>
      <c r="Y35" s="191"/>
      <c r="Z35" s="191"/>
      <c r="AA35" s="191"/>
      <c r="AB35" s="191"/>
      <c r="AC35" s="191"/>
      <c r="AD35" s="191"/>
      <c r="AE35" s="191"/>
      <c r="AF35" s="191"/>
      <c r="AG35" s="191"/>
      <c r="AH35" s="191"/>
      <c r="AI35" s="191"/>
      <c r="AJ35" s="191"/>
      <c r="AK35" s="191"/>
      <c r="AL35" s="191"/>
      <c r="AM35" s="191"/>
      <c r="AN35" s="191"/>
      <c r="AO35" s="191"/>
      <c r="AP35" s="191"/>
      <c r="AQ35" s="191"/>
      <c r="AR35" s="191"/>
      <c r="AS35" s="191"/>
      <c r="AT35" s="191"/>
      <c r="AU35" s="191"/>
      <c r="AV35" s="191"/>
      <c r="AW35" s="191"/>
      <c r="AX35" s="191"/>
      <c r="AY35" s="191"/>
      <c r="AZ35" s="191"/>
      <c r="BA35" s="192"/>
      <c r="BB35" s="192"/>
      <c r="BC35" s="192"/>
      <c r="BD35" s="192"/>
      <c r="BE35" s="192"/>
      <c r="BF35" s="192"/>
      <c r="BG35" s="192"/>
      <c r="BH35" s="192"/>
      <c r="BI35" s="192"/>
      <c r="BJ35" s="192"/>
      <c r="BK35" s="192"/>
      <c r="BL35" s="192"/>
      <c r="BM35" s="192"/>
      <c r="BN35" s="192"/>
      <c r="BO35" s="192"/>
      <c r="BP35" s="192"/>
      <c r="BQ35" s="192"/>
      <c r="BR35" s="192"/>
      <c r="BS35" s="192"/>
      <c r="BT35" s="192"/>
      <c r="BU35" s="192"/>
      <c r="BV35" s="192"/>
      <c r="BW35" s="192"/>
      <c r="BX35" s="192"/>
      <c r="BY35" s="192"/>
      <c r="BZ35" s="192"/>
      <c r="CA35" s="192"/>
      <c r="CB35" s="192"/>
      <c r="CC35" s="192"/>
      <c r="CD35" s="192"/>
      <c r="CE35" s="192"/>
      <c r="CF35" s="192"/>
      <c r="CG35" s="192"/>
      <c r="CH35" s="192"/>
      <c r="CI35" s="192"/>
      <c r="CJ35" s="192"/>
      <c r="CK35" s="192"/>
      <c r="CL35" s="192"/>
      <c r="CM35" s="192"/>
      <c r="CN35" s="192"/>
      <c r="CO35" s="192"/>
      <c r="CP35" s="192"/>
      <c r="CQ35" s="192"/>
    </row>
    <row r="36" spans="1:95">
      <c r="A36" s="191"/>
      <c r="B36" s="191"/>
      <c r="C36" s="191"/>
      <c r="D36" s="191"/>
      <c r="E36" s="191"/>
      <c r="F36" s="191"/>
      <c r="G36" s="191"/>
      <c r="H36" s="191"/>
      <c r="I36" s="191"/>
      <c r="J36" s="191"/>
      <c r="K36" s="191"/>
      <c r="L36" s="191"/>
      <c r="M36" s="191"/>
      <c r="N36" s="191"/>
      <c r="O36" s="191"/>
      <c r="P36" s="191"/>
      <c r="Q36" s="191"/>
      <c r="R36" s="191"/>
      <c r="S36" s="191"/>
      <c r="T36" s="191"/>
      <c r="U36" s="191"/>
      <c r="V36" s="191"/>
      <c r="W36" s="191"/>
      <c r="X36" s="191"/>
      <c r="Y36" s="191"/>
      <c r="Z36" s="191"/>
      <c r="AA36" s="191"/>
      <c r="AB36" s="191"/>
      <c r="AC36" s="191"/>
      <c r="AD36" s="191"/>
      <c r="AE36" s="191"/>
      <c r="AF36" s="191"/>
      <c r="AG36" s="191"/>
      <c r="AH36" s="191"/>
      <c r="AI36" s="191"/>
      <c r="AJ36" s="191"/>
      <c r="AK36" s="191"/>
      <c r="AL36" s="191"/>
      <c r="AM36" s="191"/>
      <c r="AN36" s="191"/>
      <c r="AO36" s="191"/>
      <c r="AP36" s="191"/>
      <c r="AQ36" s="191"/>
      <c r="AR36" s="191"/>
      <c r="AS36" s="191"/>
      <c r="AT36" s="191"/>
      <c r="AU36" s="191"/>
      <c r="AV36" s="191"/>
      <c r="AW36" s="191"/>
      <c r="AX36" s="191"/>
      <c r="AY36" s="191"/>
      <c r="AZ36" s="191"/>
      <c r="BA36" s="192"/>
      <c r="BB36" s="192"/>
      <c r="BC36" s="192"/>
      <c r="BD36" s="192"/>
      <c r="BE36" s="192"/>
      <c r="BF36" s="192"/>
      <c r="BG36" s="192"/>
      <c r="BH36" s="192"/>
      <c r="BI36" s="192"/>
      <c r="BJ36" s="192"/>
      <c r="BK36" s="192"/>
      <c r="BL36" s="192"/>
      <c r="BM36" s="192"/>
      <c r="BN36" s="192"/>
      <c r="BO36" s="192"/>
      <c r="BP36" s="192"/>
      <c r="BQ36" s="192"/>
      <c r="BR36" s="192"/>
      <c r="BS36" s="192"/>
      <c r="BT36" s="192"/>
      <c r="BU36" s="192"/>
      <c r="BV36" s="192"/>
      <c r="BW36" s="192"/>
      <c r="BX36" s="192"/>
      <c r="BY36" s="192"/>
      <c r="BZ36" s="192"/>
      <c r="CA36" s="192"/>
      <c r="CB36" s="192"/>
      <c r="CC36" s="192"/>
      <c r="CD36" s="192"/>
      <c r="CE36" s="192"/>
      <c r="CF36" s="192"/>
      <c r="CG36" s="192"/>
      <c r="CH36" s="192"/>
      <c r="CI36" s="192"/>
      <c r="CJ36" s="192"/>
      <c r="CK36" s="192"/>
      <c r="CL36" s="192"/>
      <c r="CM36" s="192"/>
      <c r="CN36" s="192"/>
      <c r="CO36" s="192"/>
      <c r="CP36" s="192"/>
      <c r="CQ36" s="192"/>
    </row>
    <row r="37" spans="1:95">
      <c r="A37" s="191"/>
      <c r="B37" s="191"/>
      <c r="C37" s="191"/>
      <c r="D37" s="191"/>
      <c r="E37" s="191"/>
      <c r="F37" s="191"/>
      <c r="G37" s="191"/>
      <c r="H37" s="191"/>
      <c r="I37" s="191"/>
      <c r="J37" s="191"/>
      <c r="K37" s="191"/>
      <c r="L37" s="191"/>
      <c r="M37" s="191"/>
      <c r="N37" s="191"/>
      <c r="O37" s="191"/>
      <c r="P37" s="191"/>
      <c r="Q37" s="191"/>
      <c r="R37" s="191"/>
      <c r="S37" s="191"/>
      <c r="T37" s="191"/>
      <c r="U37" s="191"/>
      <c r="V37" s="191"/>
      <c r="W37" s="191"/>
      <c r="X37" s="191"/>
      <c r="Y37" s="191"/>
      <c r="Z37" s="191"/>
      <c r="AA37" s="191"/>
      <c r="AB37" s="191"/>
      <c r="AC37" s="191"/>
      <c r="AD37" s="191"/>
      <c r="AE37" s="191"/>
      <c r="AF37" s="191"/>
      <c r="AG37" s="191"/>
      <c r="AH37" s="191"/>
      <c r="AI37" s="191"/>
      <c r="AJ37" s="191"/>
      <c r="AK37" s="191"/>
      <c r="AL37" s="191"/>
      <c r="AM37" s="191"/>
      <c r="AN37" s="191"/>
      <c r="AO37" s="191"/>
      <c r="AP37" s="191"/>
      <c r="AQ37" s="191"/>
      <c r="AR37" s="191"/>
      <c r="AS37" s="191"/>
      <c r="AT37" s="191"/>
      <c r="AU37" s="191"/>
      <c r="AV37" s="191"/>
      <c r="AW37" s="191"/>
      <c r="AX37" s="191"/>
      <c r="AY37" s="191"/>
      <c r="AZ37" s="191"/>
      <c r="BA37" s="192"/>
      <c r="BB37" s="192"/>
      <c r="BC37" s="192"/>
      <c r="BD37" s="192"/>
      <c r="BE37" s="192"/>
      <c r="BF37" s="192"/>
      <c r="BG37" s="192"/>
      <c r="BH37" s="192"/>
      <c r="BI37" s="192"/>
      <c r="BJ37" s="192"/>
      <c r="BK37" s="192"/>
      <c r="BL37" s="192"/>
      <c r="BM37" s="192"/>
      <c r="BN37" s="192"/>
      <c r="BO37" s="192"/>
      <c r="BP37" s="192"/>
      <c r="BQ37" s="192"/>
      <c r="BR37" s="192"/>
      <c r="BS37" s="192"/>
      <c r="BT37" s="192"/>
      <c r="BU37" s="192"/>
      <c r="BV37" s="192"/>
      <c r="BW37" s="192"/>
      <c r="BX37" s="192"/>
      <c r="BY37" s="192"/>
      <c r="BZ37" s="192"/>
      <c r="CA37" s="192"/>
      <c r="CB37" s="192"/>
      <c r="CC37" s="192"/>
      <c r="CD37" s="192"/>
      <c r="CE37" s="192"/>
      <c r="CF37" s="192"/>
      <c r="CG37" s="192"/>
      <c r="CH37" s="192"/>
      <c r="CI37" s="192"/>
      <c r="CJ37" s="192"/>
      <c r="CK37" s="192"/>
      <c r="CL37" s="192"/>
      <c r="CM37" s="192"/>
      <c r="CN37" s="192"/>
      <c r="CO37" s="192"/>
      <c r="CP37" s="192"/>
      <c r="CQ37" s="192"/>
    </row>
    <row r="38" spans="1:95">
      <c r="A38" s="191"/>
      <c r="B38" s="191"/>
      <c r="C38" s="191"/>
      <c r="D38" s="191"/>
      <c r="E38" s="191"/>
      <c r="F38" s="191"/>
      <c r="G38" s="191"/>
      <c r="H38" s="191"/>
      <c r="I38" s="191"/>
      <c r="J38" s="191"/>
      <c r="K38" s="191"/>
      <c r="L38" s="191"/>
      <c r="M38" s="191"/>
      <c r="N38" s="191"/>
      <c r="O38" s="191"/>
      <c r="P38" s="191"/>
      <c r="Q38" s="191"/>
      <c r="R38" s="191"/>
      <c r="S38" s="191"/>
      <c r="T38" s="191"/>
      <c r="U38" s="191"/>
      <c r="V38" s="191"/>
      <c r="W38" s="191"/>
      <c r="X38" s="191"/>
      <c r="Y38" s="191"/>
      <c r="Z38" s="191"/>
      <c r="AA38" s="191"/>
      <c r="AB38" s="191"/>
      <c r="AC38" s="191"/>
      <c r="AD38" s="191"/>
      <c r="AE38" s="191"/>
      <c r="AF38" s="191"/>
      <c r="AG38" s="191"/>
      <c r="AH38" s="191"/>
      <c r="AI38" s="191"/>
      <c r="AJ38" s="191"/>
      <c r="AK38" s="191"/>
      <c r="AL38" s="191"/>
      <c r="AM38" s="191"/>
      <c r="AN38" s="191"/>
      <c r="AO38" s="191"/>
      <c r="AP38" s="191"/>
      <c r="AQ38" s="191"/>
      <c r="AR38" s="191"/>
      <c r="AS38" s="191"/>
      <c r="AT38" s="191"/>
      <c r="AU38" s="191"/>
      <c r="AV38" s="191"/>
      <c r="AW38" s="191"/>
      <c r="AX38" s="191"/>
      <c r="AY38" s="191"/>
      <c r="AZ38" s="191"/>
      <c r="BA38" s="192"/>
      <c r="BB38" s="192"/>
      <c r="BC38" s="192"/>
      <c r="BD38" s="192"/>
      <c r="BE38" s="192"/>
      <c r="BF38" s="192"/>
      <c r="BG38" s="192"/>
      <c r="BH38" s="192"/>
      <c r="BI38" s="192"/>
      <c r="BJ38" s="192"/>
      <c r="BK38" s="192"/>
      <c r="BL38" s="192"/>
      <c r="BM38" s="192"/>
      <c r="BN38" s="192"/>
      <c r="BO38" s="192"/>
      <c r="BP38" s="192"/>
      <c r="BQ38" s="192"/>
      <c r="BR38" s="192"/>
      <c r="BS38" s="192"/>
      <c r="BT38" s="192"/>
      <c r="BU38" s="192"/>
      <c r="BV38" s="192"/>
      <c r="BW38" s="192"/>
      <c r="BX38" s="192"/>
      <c r="BY38" s="192"/>
      <c r="BZ38" s="192"/>
      <c r="CA38" s="192"/>
      <c r="CB38" s="192"/>
      <c r="CC38" s="192"/>
      <c r="CD38" s="192"/>
      <c r="CE38" s="192"/>
      <c r="CF38" s="192"/>
      <c r="CG38" s="192"/>
      <c r="CH38" s="192"/>
      <c r="CI38" s="192"/>
      <c r="CJ38" s="192"/>
      <c r="CK38" s="192"/>
      <c r="CL38" s="192"/>
      <c r="CM38" s="192"/>
      <c r="CN38" s="192"/>
      <c r="CO38" s="192"/>
      <c r="CP38" s="192"/>
      <c r="CQ38" s="192"/>
    </row>
    <row r="39" spans="1:95">
      <c r="A39" s="191"/>
      <c r="B39" s="191"/>
      <c r="C39" s="191"/>
      <c r="D39" s="191"/>
      <c r="E39" s="191"/>
      <c r="F39" s="191"/>
      <c r="G39" s="191"/>
      <c r="H39" s="191"/>
      <c r="I39" s="191"/>
      <c r="J39" s="191"/>
      <c r="K39" s="191"/>
      <c r="L39" s="191"/>
      <c r="M39" s="191"/>
      <c r="N39" s="191"/>
      <c r="O39" s="191"/>
      <c r="P39" s="191"/>
      <c r="Q39" s="191"/>
      <c r="R39" s="191"/>
      <c r="S39" s="191"/>
      <c r="T39" s="191"/>
      <c r="U39" s="191"/>
      <c r="V39" s="191"/>
      <c r="W39" s="191"/>
      <c r="X39" s="191"/>
      <c r="Y39" s="191"/>
      <c r="Z39" s="191"/>
      <c r="AA39" s="191"/>
      <c r="AB39" s="191"/>
      <c r="AC39" s="191"/>
      <c r="AD39" s="191"/>
      <c r="AE39" s="191"/>
      <c r="AF39" s="191"/>
      <c r="AG39" s="191"/>
      <c r="AH39" s="191"/>
      <c r="AI39" s="191"/>
      <c r="AJ39" s="191"/>
      <c r="AK39" s="191"/>
      <c r="AL39" s="191"/>
      <c r="AM39" s="191"/>
      <c r="AN39" s="191"/>
      <c r="AO39" s="191"/>
      <c r="AP39" s="191"/>
      <c r="AQ39" s="191"/>
      <c r="AR39" s="191"/>
      <c r="AS39" s="191"/>
      <c r="AT39" s="191"/>
      <c r="AU39" s="191"/>
      <c r="AV39" s="191"/>
      <c r="AW39" s="191"/>
      <c r="AX39" s="191"/>
      <c r="AY39" s="191"/>
      <c r="AZ39" s="191"/>
      <c r="BA39" s="192"/>
      <c r="BB39" s="192"/>
      <c r="BC39" s="192"/>
      <c r="BD39" s="192"/>
      <c r="BE39" s="192"/>
      <c r="BF39" s="192"/>
      <c r="BG39" s="192"/>
      <c r="BH39" s="192"/>
      <c r="BI39" s="192"/>
      <c r="BJ39" s="192"/>
      <c r="BK39" s="192"/>
      <c r="BL39" s="192"/>
      <c r="BM39" s="192"/>
      <c r="BN39" s="192"/>
      <c r="BO39" s="192"/>
      <c r="BP39" s="192"/>
      <c r="BQ39" s="192"/>
      <c r="BR39" s="192"/>
      <c r="BS39" s="192"/>
      <c r="BT39" s="192"/>
      <c r="BU39" s="192"/>
      <c r="BV39" s="192"/>
      <c r="BW39" s="192"/>
      <c r="BX39" s="192"/>
      <c r="BY39" s="192"/>
      <c r="BZ39" s="192"/>
      <c r="CA39" s="192"/>
      <c r="CB39" s="192"/>
      <c r="CC39" s="192"/>
      <c r="CD39" s="192"/>
      <c r="CE39" s="192"/>
      <c r="CF39" s="192"/>
      <c r="CG39" s="192"/>
      <c r="CH39" s="192"/>
      <c r="CI39" s="192"/>
      <c r="CJ39" s="192"/>
      <c r="CK39" s="192"/>
      <c r="CL39" s="192"/>
      <c r="CM39" s="192"/>
      <c r="CN39" s="192"/>
      <c r="CO39" s="192"/>
      <c r="CP39" s="192"/>
      <c r="CQ39" s="192"/>
    </row>
    <row r="40" spans="1:95">
      <c r="A40" s="191"/>
      <c r="B40" s="191"/>
      <c r="C40" s="191"/>
      <c r="D40" s="191"/>
      <c r="E40" s="191"/>
      <c r="F40" s="191"/>
      <c r="G40" s="191"/>
      <c r="H40" s="191"/>
      <c r="I40" s="191"/>
      <c r="J40" s="191"/>
      <c r="K40" s="191"/>
      <c r="L40" s="191"/>
      <c r="M40" s="191"/>
      <c r="N40" s="191"/>
      <c r="O40" s="191"/>
      <c r="P40" s="191"/>
      <c r="Q40" s="191"/>
      <c r="R40" s="191"/>
      <c r="S40" s="191"/>
      <c r="T40" s="191"/>
      <c r="U40" s="191"/>
      <c r="V40" s="191"/>
      <c r="W40" s="191"/>
      <c r="X40" s="191"/>
      <c r="Y40" s="191"/>
      <c r="Z40" s="191"/>
      <c r="AA40" s="191"/>
      <c r="AB40" s="191"/>
      <c r="AC40" s="191"/>
      <c r="AD40" s="191"/>
      <c r="AE40" s="191"/>
      <c r="AF40" s="191"/>
      <c r="AG40" s="191"/>
      <c r="AH40" s="191"/>
      <c r="AI40" s="191"/>
      <c r="AJ40" s="191"/>
      <c r="AK40" s="191"/>
      <c r="AL40" s="191"/>
      <c r="AM40" s="191"/>
      <c r="AN40" s="191"/>
      <c r="AO40" s="191"/>
      <c r="AP40" s="191"/>
      <c r="AQ40" s="191"/>
      <c r="AR40" s="191"/>
      <c r="AS40" s="191"/>
      <c r="AT40" s="191"/>
      <c r="AU40" s="191"/>
      <c r="AV40" s="191"/>
      <c r="AW40" s="191"/>
      <c r="AX40" s="191"/>
      <c r="AY40" s="191"/>
      <c r="AZ40" s="191"/>
      <c r="BA40" s="192"/>
      <c r="BB40" s="192"/>
      <c r="BC40" s="192"/>
      <c r="BD40" s="192"/>
      <c r="BE40" s="192"/>
      <c r="BF40" s="192"/>
      <c r="BG40" s="192"/>
      <c r="BH40" s="192"/>
      <c r="BI40" s="192"/>
      <c r="BJ40" s="192"/>
      <c r="BK40" s="192"/>
      <c r="BL40" s="192"/>
      <c r="BM40" s="192"/>
      <c r="BN40" s="192"/>
      <c r="BO40" s="192"/>
      <c r="BP40" s="192"/>
      <c r="BQ40" s="192"/>
      <c r="BR40" s="192"/>
      <c r="BS40" s="192"/>
      <c r="BT40" s="192"/>
      <c r="BU40" s="192"/>
      <c r="BV40" s="192"/>
      <c r="BW40" s="192"/>
      <c r="BX40" s="192"/>
      <c r="BY40" s="192"/>
      <c r="BZ40" s="192"/>
      <c r="CA40" s="192"/>
      <c r="CB40" s="192"/>
      <c r="CC40" s="192"/>
      <c r="CD40" s="192"/>
      <c r="CE40" s="192"/>
      <c r="CF40" s="192"/>
      <c r="CG40" s="192"/>
      <c r="CH40" s="192"/>
      <c r="CI40" s="192"/>
      <c r="CJ40" s="192"/>
      <c r="CK40" s="192"/>
      <c r="CL40" s="192"/>
      <c r="CM40" s="192"/>
      <c r="CN40" s="192"/>
      <c r="CO40" s="192"/>
      <c r="CP40" s="192"/>
      <c r="CQ40" s="192"/>
    </row>
    <row r="41" spans="1:95">
      <c r="A41" s="191"/>
      <c r="B41" s="191"/>
      <c r="C41" s="191"/>
      <c r="D41" s="191"/>
      <c r="E41" s="191"/>
      <c r="F41" s="191"/>
      <c r="G41" s="191"/>
      <c r="H41" s="191"/>
      <c r="I41" s="191"/>
      <c r="J41" s="191"/>
      <c r="K41" s="191"/>
      <c r="L41" s="191"/>
      <c r="M41" s="191"/>
      <c r="N41" s="191"/>
      <c r="O41" s="191"/>
      <c r="P41" s="191"/>
      <c r="Q41" s="191"/>
      <c r="R41" s="191"/>
      <c r="S41" s="191"/>
      <c r="T41" s="191"/>
      <c r="U41" s="191"/>
      <c r="V41" s="191"/>
      <c r="W41" s="191"/>
      <c r="X41" s="191"/>
      <c r="Y41" s="191"/>
      <c r="Z41" s="191"/>
      <c r="AA41" s="191"/>
      <c r="AB41" s="191"/>
      <c r="AC41" s="191"/>
      <c r="AD41" s="191"/>
      <c r="AE41" s="191"/>
      <c r="AF41" s="191"/>
      <c r="AG41" s="191"/>
      <c r="AH41" s="191"/>
      <c r="AI41" s="191"/>
      <c r="AJ41" s="191"/>
      <c r="AK41" s="191"/>
      <c r="AL41" s="191"/>
      <c r="AM41" s="191"/>
      <c r="AN41" s="191"/>
      <c r="AO41" s="191"/>
      <c r="AP41" s="191"/>
      <c r="AQ41" s="191"/>
      <c r="AR41" s="191"/>
      <c r="AS41" s="191"/>
      <c r="AT41" s="191"/>
      <c r="AU41" s="191"/>
      <c r="AV41" s="191"/>
      <c r="AW41" s="191"/>
      <c r="AX41" s="191"/>
      <c r="AY41" s="191"/>
      <c r="AZ41" s="191"/>
      <c r="BA41" s="192"/>
      <c r="BB41" s="192"/>
      <c r="BC41" s="192"/>
      <c r="BD41" s="192"/>
      <c r="BE41" s="192"/>
      <c r="BF41" s="192"/>
      <c r="BG41" s="192"/>
      <c r="BH41" s="192"/>
      <c r="BI41" s="192"/>
      <c r="BJ41" s="192"/>
      <c r="BK41" s="192"/>
      <c r="BL41" s="192"/>
      <c r="BM41" s="192"/>
      <c r="BN41" s="192"/>
      <c r="BO41" s="192"/>
      <c r="BP41" s="192"/>
      <c r="BQ41" s="192"/>
      <c r="BR41" s="192"/>
      <c r="BS41" s="192"/>
      <c r="BT41" s="192"/>
      <c r="BU41" s="192"/>
      <c r="BV41" s="192"/>
      <c r="BW41" s="192"/>
      <c r="BX41" s="192"/>
      <c r="BY41" s="192"/>
      <c r="BZ41" s="192"/>
      <c r="CA41" s="192"/>
      <c r="CB41" s="192"/>
      <c r="CC41" s="192"/>
      <c r="CD41" s="192"/>
      <c r="CE41" s="192"/>
      <c r="CF41" s="192"/>
      <c r="CG41" s="192"/>
      <c r="CH41" s="192"/>
      <c r="CI41" s="192"/>
      <c r="CJ41" s="192"/>
      <c r="CK41" s="192"/>
      <c r="CL41" s="192"/>
      <c r="CM41" s="192"/>
      <c r="CN41" s="192"/>
      <c r="CO41" s="192"/>
      <c r="CP41" s="192"/>
      <c r="CQ41" s="192"/>
    </row>
    <row r="42" spans="1:95">
      <c r="A42" s="191"/>
      <c r="B42" s="191"/>
      <c r="C42" s="191"/>
      <c r="D42" s="191"/>
      <c r="E42" s="191"/>
      <c r="F42" s="191"/>
      <c r="G42" s="191"/>
      <c r="H42" s="191"/>
      <c r="I42" s="191"/>
      <c r="J42" s="191"/>
      <c r="K42" s="191"/>
      <c r="L42" s="191"/>
      <c r="M42" s="191"/>
      <c r="N42" s="191"/>
      <c r="O42" s="191"/>
      <c r="P42" s="191"/>
      <c r="Q42" s="191"/>
      <c r="R42" s="191"/>
      <c r="S42" s="191"/>
      <c r="T42" s="191"/>
      <c r="U42" s="191"/>
      <c r="V42" s="191"/>
      <c r="W42" s="191"/>
      <c r="X42" s="191"/>
      <c r="Y42" s="191"/>
      <c r="Z42" s="191"/>
      <c r="AA42" s="191"/>
      <c r="AB42" s="191"/>
      <c r="AC42" s="191"/>
      <c r="AD42" s="191"/>
      <c r="AE42" s="191"/>
      <c r="AF42" s="191"/>
      <c r="AG42" s="191"/>
      <c r="AH42" s="191"/>
      <c r="AI42" s="191"/>
      <c r="AJ42" s="191"/>
      <c r="AK42" s="191"/>
      <c r="AL42" s="191"/>
      <c r="AM42" s="191"/>
      <c r="AN42" s="191"/>
      <c r="AO42" s="191"/>
      <c r="AP42" s="191"/>
      <c r="AQ42" s="191"/>
      <c r="AR42" s="191"/>
      <c r="AS42" s="191"/>
      <c r="AT42" s="191"/>
      <c r="AU42" s="191"/>
      <c r="AV42" s="191"/>
      <c r="AW42" s="191"/>
      <c r="AX42" s="191"/>
      <c r="AY42" s="191"/>
      <c r="AZ42" s="191"/>
      <c r="BA42" s="192"/>
      <c r="BB42" s="192"/>
      <c r="BC42" s="192"/>
      <c r="BD42" s="192"/>
      <c r="BE42" s="192"/>
      <c r="BF42" s="192"/>
      <c r="BG42" s="192"/>
      <c r="BH42" s="192"/>
      <c r="BI42" s="192"/>
      <c r="BJ42" s="192"/>
      <c r="BK42" s="192"/>
      <c r="BL42" s="192"/>
      <c r="BM42" s="192"/>
      <c r="BN42" s="192"/>
      <c r="BO42" s="192"/>
      <c r="BP42" s="192"/>
      <c r="BQ42" s="192"/>
      <c r="BR42" s="192"/>
      <c r="BS42" s="192"/>
      <c r="BT42" s="192"/>
      <c r="BU42" s="192"/>
      <c r="BV42" s="192"/>
      <c r="BW42" s="192"/>
      <c r="BX42" s="192"/>
      <c r="BY42" s="192"/>
      <c r="BZ42" s="192"/>
      <c r="CA42" s="192"/>
      <c r="CB42" s="192"/>
      <c r="CC42" s="192"/>
      <c r="CD42" s="192"/>
      <c r="CE42" s="192"/>
      <c r="CF42" s="192"/>
      <c r="CG42" s="192"/>
      <c r="CH42" s="192"/>
      <c r="CI42" s="192"/>
      <c r="CJ42" s="192"/>
      <c r="CK42" s="192"/>
      <c r="CL42" s="192"/>
      <c r="CM42" s="192"/>
      <c r="CN42" s="192"/>
      <c r="CO42" s="192"/>
      <c r="CP42" s="192"/>
      <c r="CQ42" s="192"/>
    </row>
    <row r="43" spans="1:95">
      <c r="A43" s="191"/>
      <c r="B43" s="191"/>
      <c r="C43" s="191"/>
      <c r="D43" s="191"/>
      <c r="E43" s="191"/>
      <c r="F43" s="191"/>
      <c r="G43" s="191"/>
      <c r="H43" s="191"/>
      <c r="I43" s="191"/>
      <c r="J43" s="191"/>
      <c r="K43" s="191"/>
      <c r="L43" s="191"/>
      <c r="M43" s="191"/>
      <c r="N43" s="191"/>
      <c r="O43" s="191"/>
      <c r="P43" s="191"/>
      <c r="Q43" s="191"/>
      <c r="R43" s="191"/>
      <c r="S43" s="191"/>
      <c r="T43" s="191"/>
      <c r="U43" s="191"/>
      <c r="V43" s="191"/>
      <c r="W43" s="191"/>
      <c r="X43" s="191"/>
      <c r="Y43" s="191"/>
      <c r="Z43" s="191"/>
      <c r="AA43" s="191"/>
      <c r="AB43" s="191"/>
      <c r="AC43" s="191"/>
      <c r="AD43" s="191"/>
      <c r="AE43" s="191"/>
      <c r="AF43" s="191"/>
      <c r="AG43" s="191"/>
      <c r="AH43" s="191"/>
      <c r="AI43" s="191"/>
      <c r="AJ43" s="191"/>
      <c r="AK43" s="191"/>
      <c r="AL43" s="191"/>
      <c r="AM43" s="191"/>
      <c r="AN43" s="191"/>
      <c r="AO43" s="191"/>
      <c r="AP43" s="191"/>
      <c r="AQ43" s="191"/>
      <c r="AR43" s="191"/>
      <c r="AS43" s="191"/>
      <c r="AT43" s="191"/>
      <c r="AU43" s="191"/>
      <c r="AV43" s="191"/>
      <c r="AW43" s="191"/>
      <c r="AX43" s="191"/>
      <c r="AY43" s="191"/>
      <c r="AZ43" s="191"/>
      <c r="BA43" s="192"/>
      <c r="BB43" s="192"/>
      <c r="BC43" s="192"/>
      <c r="BD43" s="192"/>
      <c r="BE43" s="192"/>
      <c r="BF43" s="192"/>
      <c r="BG43" s="192"/>
      <c r="BH43" s="192"/>
      <c r="BI43" s="192"/>
      <c r="BJ43" s="192"/>
      <c r="BK43" s="192"/>
      <c r="BL43" s="192"/>
      <c r="BM43" s="192"/>
      <c r="BN43" s="192"/>
      <c r="BO43" s="192"/>
      <c r="BP43" s="192"/>
      <c r="BQ43" s="192"/>
      <c r="BR43" s="192"/>
      <c r="BS43" s="192"/>
      <c r="BT43" s="192"/>
      <c r="BU43" s="192"/>
      <c r="BV43" s="192"/>
      <c r="BW43" s="192"/>
      <c r="BX43" s="192"/>
      <c r="BY43" s="192"/>
      <c r="BZ43" s="192"/>
      <c r="CA43" s="192"/>
      <c r="CB43" s="192"/>
      <c r="CC43" s="192"/>
      <c r="CD43" s="192"/>
      <c r="CE43" s="192"/>
      <c r="CF43" s="192"/>
      <c r="CG43" s="192"/>
      <c r="CH43" s="192"/>
      <c r="CI43" s="192"/>
      <c r="CJ43" s="192"/>
      <c r="CK43" s="192"/>
      <c r="CL43" s="192"/>
      <c r="CM43" s="192"/>
      <c r="CN43" s="192"/>
      <c r="CO43" s="192"/>
      <c r="CP43" s="192"/>
      <c r="CQ43" s="192"/>
    </row>
    <row r="44" spans="1:95">
      <c r="A44" s="191"/>
      <c r="B44" s="191"/>
      <c r="C44" s="191"/>
      <c r="D44" s="191"/>
      <c r="E44" s="191"/>
      <c r="F44" s="191"/>
      <c r="G44" s="191"/>
      <c r="H44" s="191"/>
      <c r="I44" s="191"/>
      <c r="J44" s="191"/>
      <c r="K44" s="191"/>
      <c r="L44" s="191"/>
      <c r="M44" s="191"/>
      <c r="N44" s="191"/>
      <c r="O44" s="191"/>
      <c r="P44" s="191"/>
      <c r="Q44" s="191"/>
      <c r="R44" s="191"/>
      <c r="S44" s="191"/>
      <c r="T44" s="191"/>
      <c r="U44" s="191"/>
      <c r="V44" s="191"/>
      <c r="W44" s="191"/>
      <c r="X44" s="191"/>
      <c r="Y44" s="191"/>
      <c r="Z44" s="191"/>
      <c r="AA44" s="191"/>
      <c r="AB44" s="191"/>
      <c r="AC44" s="191"/>
      <c r="AD44" s="191"/>
      <c r="AE44" s="191"/>
      <c r="AF44" s="191"/>
      <c r="AG44" s="191"/>
      <c r="AH44" s="191"/>
      <c r="AI44" s="191"/>
      <c r="AJ44" s="191"/>
      <c r="AK44" s="191"/>
      <c r="AL44" s="191"/>
      <c r="AM44" s="191"/>
      <c r="AN44" s="191"/>
      <c r="AO44" s="191"/>
      <c r="AP44" s="191"/>
      <c r="AQ44" s="191"/>
      <c r="AR44" s="191"/>
      <c r="AS44" s="191"/>
      <c r="AT44" s="191"/>
      <c r="AU44" s="191"/>
      <c r="AV44" s="191"/>
      <c r="AW44" s="191"/>
      <c r="AX44" s="191"/>
      <c r="AY44" s="191"/>
      <c r="AZ44" s="191"/>
      <c r="BA44" s="192"/>
      <c r="BB44" s="192"/>
      <c r="BC44" s="192"/>
      <c r="BD44" s="192"/>
      <c r="BE44" s="192"/>
      <c r="BF44" s="192"/>
      <c r="BG44" s="192"/>
      <c r="BH44" s="192"/>
      <c r="BI44" s="192"/>
      <c r="BJ44" s="192"/>
      <c r="BK44" s="192"/>
      <c r="BL44" s="192"/>
      <c r="BM44" s="192"/>
      <c r="BN44" s="192"/>
      <c r="BO44" s="192"/>
      <c r="BP44" s="192"/>
      <c r="BQ44" s="192"/>
      <c r="BR44" s="192"/>
      <c r="BS44" s="192"/>
      <c r="BT44" s="192"/>
      <c r="BU44" s="192"/>
      <c r="BV44" s="192"/>
      <c r="BW44" s="192"/>
      <c r="BX44" s="192"/>
      <c r="BY44" s="192"/>
      <c r="BZ44" s="192"/>
      <c r="CA44" s="192"/>
      <c r="CB44" s="192"/>
      <c r="CC44" s="192"/>
      <c r="CD44" s="192"/>
      <c r="CE44" s="192"/>
      <c r="CF44" s="192"/>
      <c r="CG44" s="192"/>
      <c r="CH44" s="192"/>
      <c r="CI44" s="192"/>
      <c r="CJ44" s="192"/>
      <c r="CK44" s="192"/>
      <c r="CL44" s="192"/>
      <c r="CM44" s="192"/>
      <c r="CN44" s="192"/>
      <c r="CO44" s="192"/>
      <c r="CP44" s="192"/>
      <c r="CQ44" s="192"/>
    </row>
    <row r="45" spans="1:95">
      <c r="A45" s="191"/>
      <c r="B45" s="191"/>
      <c r="C45" s="191"/>
      <c r="D45" s="191"/>
      <c r="E45" s="191"/>
      <c r="F45" s="191"/>
      <c r="G45" s="191"/>
      <c r="H45" s="191"/>
      <c r="I45" s="191"/>
      <c r="J45" s="191"/>
      <c r="K45" s="191"/>
      <c r="L45" s="191"/>
      <c r="M45" s="191"/>
      <c r="N45" s="191"/>
      <c r="O45" s="191"/>
      <c r="P45" s="191"/>
      <c r="Q45" s="191"/>
      <c r="R45" s="191"/>
      <c r="S45" s="191"/>
      <c r="T45" s="191"/>
      <c r="U45" s="191"/>
      <c r="V45" s="191"/>
      <c r="W45" s="191"/>
      <c r="X45" s="191"/>
      <c r="Y45" s="191"/>
      <c r="Z45" s="191"/>
      <c r="AA45" s="191"/>
      <c r="AB45" s="191"/>
      <c r="AC45" s="191"/>
      <c r="AD45" s="191"/>
      <c r="AE45" s="191"/>
      <c r="AF45" s="191"/>
      <c r="AG45" s="191"/>
      <c r="AH45" s="191"/>
      <c r="AI45" s="191"/>
      <c r="AJ45" s="191"/>
      <c r="AK45" s="191"/>
      <c r="AL45" s="191"/>
      <c r="AM45" s="191"/>
      <c r="AN45" s="191"/>
      <c r="AO45" s="191"/>
      <c r="AP45" s="191"/>
      <c r="AQ45" s="191"/>
      <c r="AR45" s="191"/>
      <c r="AS45" s="191"/>
      <c r="AT45" s="191"/>
      <c r="AU45" s="191"/>
      <c r="AV45" s="191"/>
      <c r="AW45" s="191"/>
      <c r="AX45" s="191"/>
      <c r="AY45" s="191"/>
      <c r="AZ45" s="191"/>
      <c r="BA45" s="192"/>
      <c r="BB45" s="192"/>
      <c r="BC45" s="192"/>
      <c r="BD45" s="192"/>
      <c r="BE45" s="192"/>
      <c r="BF45" s="192"/>
      <c r="BG45" s="192"/>
      <c r="BH45" s="192"/>
      <c r="BI45" s="192"/>
      <c r="BJ45" s="192"/>
      <c r="BK45" s="192"/>
      <c r="BL45" s="192"/>
      <c r="BM45" s="192"/>
      <c r="BN45" s="192"/>
      <c r="BO45" s="192"/>
      <c r="BP45" s="192"/>
      <c r="BQ45" s="192"/>
      <c r="BR45" s="192"/>
      <c r="BS45" s="192"/>
      <c r="BT45" s="192"/>
      <c r="BU45" s="192"/>
      <c r="BV45" s="192"/>
      <c r="BW45" s="192"/>
      <c r="BX45" s="192"/>
      <c r="BY45" s="192"/>
      <c r="BZ45" s="192"/>
      <c r="CA45" s="192"/>
      <c r="CB45" s="192"/>
      <c r="CC45" s="192"/>
      <c r="CD45" s="192"/>
      <c r="CE45" s="192"/>
      <c r="CF45" s="192"/>
      <c r="CG45" s="192"/>
      <c r="CH45" s="192"/>
      <c r="CI45" s="192"/>
      <c r="CJ45" s="192"/>
      <c r="CK45" s="192"/>
      <c r="CL45" s="192"/>
      <c r="CM45" s="192"/>
      <c r="CN45" s="192"/>
      <c r="CO45" s="192"/>
      <c r="CP45" s="192"/>
      <c r="CQ45" s="192"/>
    </row>
    <row r="46" spans="1:95">
      <c r="A46" s="191"/>
      <c r="B46" s="191"/>
      <c r="C46" s="191"/>
      <c r="D46" s="191"/>
      <c r="E46" s="191"/>
      <c r="F46" s="191"/>
      <c r="G46" s="191"/>
      <c r="H46" s="191"/>
      <c r="I46" s="191"/>
      <c r="J46" s="191"/>
      <c r="K46" s="191"/>
      <c r="L46" s="191"/>
      <c r="M46" s="191"/>
      <c r="N46" s="191"/>
      <c r="O46" s="191"/>
      <c r="P46" s="191"/>
      <c r="Q46" s="191"/>
      <c r="R46" s="191"/>
      <c r="S46" s="191"/>
      <c r="T46" s="191"/>
      <c r="U46" s="191"/>
      <c r="V46" s="191"/>
      <c r="W46" s="191"/>
      <c r="X46" s="191"/>
      <c r="Y46" s="191"/>
      <c r="Z46" s="191"/>
      <c r="AA46" s="191"/>
      <c r="AB46" s="191"/>
      <c r="AC46" s="191"/>
      <c r="AD46" s="191"/>
      <c r="AE46" s="191"/>
      <c r="AF46" s="191"/>
      <c r="AG46" s="191"/>
      <c r="AH46" s="191"/>
      <c r="AI46" s="191"/>
      <c r="AJ46" s="191"/>
      <c r="AK46" s="191"/>
      <c r="AL46" s="191"/>
      <c r="AM46" s="191"/>
      <c r="AN46" s="191"/>
      <c r="AO46" s="191"/>
      <c r="AP46" s="191"/>
      <c r="AQ46" s="191"/>
      <c r="AR46" s="191"/>
      <c r="AS46" s="191"/>
      <c r="AT46" s="191"/>
      <c r="AU46" s="191"/>
      <c r="AV46" s="191"/>
      <c r="AW46" s="191"/>
      <c r="AX46" s="191"/>
      <c r="AY46" s="191"/>
      <c r="AZ46" s="191"/>
      <c r="BA46" s="192"/>
      <c r="BB46" s="192"/>
      <c r="BC46" s="192"/>
      <c r="BD46" s="192"/>
      <c r="BE46" s="192"/>
      <c r="BF46" s="192"/>
      <c r="BG46" s="192"/>
      <c r="BH46" s="192"/>
      <c r="BI46" s="192"/>
      <c r="BJ46" s="192"/>
      <c r="BK46" s="192"/>
      <c r="BL46" s="192"/>
      <c r="BM46" s="192"/>
      <c r="BN46" s="192"/>
      <c r="BO46" s="192"/>
      <c r="BP46" s="192"/>
      <c r="BQ46" s="192"/>
      <c r="BR46" s="192"/>
      <c r="BS46" s="192"/>
      <c r="BT46" s="192"/>
      <c r="BU46" s="192"/>
      <c r="BV46" s="192"/>
      <c r="BW46" s="192"/>
      <c r="BX46" s="192"/>
      <c r="BY46" s="192"/>
      <c r="BZ46" s="192"/>
      <c r="CA46" s="192"/>
      <c r="CB46" s="192"/>
      <c r="CC46" s="192"/>
      <c r="CD46" s="192"/>
      <c r="CE46" s="192"/>
      <c r="CF46" s="192"/>
      <c r="CG46" s="192"/>
      <c r="CH46" s="192"/>
      <c r="CI46" s="192"/>
      <c r="CJ46" s="192"/>
      <c r="CK46" s="192"/>
      <c r="CL46" s="192"/>
      <c r="CM46" s="192"/>
      <c r="CN46" s="192"/>
      <c r="CO46" s="192"/>
      <c r="CP46" s="192"/>
      <c r="CQ46" s="192"/>
    </row>
    <row r="47" spans="1:95">
      <c r="A47" s="191"/>
      <c r="B47" s="191"/>
      <c r="C47" s="191"/>
      <c r="D47" s="191"/>
      <c r="E47" s="191"/>
      <c r="F47" s="191"/>
      <c r="G47" s="191"/>
      <c r="H47" s="191"/>
      <c r="I47" s="191"/>
      <c r="J47" s="191"/>
      <c r="K47" s="191"/>
      <c r="L47" s="191"/>
      <c r="M47" s="191"/>
      <c r="N47" s="191"/>
      <c r="O47" s="191"/>
      <c r="P47" s="191"/>
      <c r="Q47" s="191"/>
      <c r="R47" s="191"/>
      <c r="S47" s="191"/>
      <c r="T47" s="191"/>
      <c r="U47" s="191"/>
      <c r="V47" s="191"/>
      <c r="W47" s="191"/>
      <c r="X47" s="191"/>
      <c r="Y47" s="191"/>
      <c r="Z47" s="191"/>
      <c r="AA47" s="191"/>
      <c r="AB47" s="191"/>
      <c r="AC47" s="191"/>
      <c r="AD47" s="191"/>
      <c r="AE47" s="191"/>
      <c r="AF47" s="191"/>
      <c r="AG47" s="191"/>
      <c r="AH47" s="191"/>
      <c r="AI47" s="191"/>
      <c r="AJ47" s="191"/>
      <c r="AK47" s="191"/>
      <c r="AL47" s="191"/>
      <c r="AM47" s="191"/>
      <c r="AN47" s="191"/>
      <c r="AO47" s="191"/>
      <c r="AP47" s="191"/>
      <c r="AQ47" s="191"/>
      <c r="AR47" s="191"/>
      <c r="AS47" s="191"/>
      <c r="AT47" s="191"/>
      <c r="AU47" s="191"/>
      <c r="AV47" s="191"/>
      <c r="AW47" s="191"/>
      <c r="AX47" s="191"/>
      <c r="AY47" s="191"/>
      <c r="AZ47" s="191"/>
      <c r="BA47" s="192"/>
      <c r="BB47" s="192"/>
      <c r="BC47" s="192"/>
      <c r="BD47" s="192"/>
      <c r="BE47" s="192"/>
      <c r="BF47" s="192"/>
      <c r="BG47" s="192"/>
      <c r="BH47" s="192"/>
      <c r="BI47" s="192"/>
      <c r="BJ47" s="192"/>
      <c r="BK47" s="192"/>
      <c r="BL47" s="192"/>
      <c r="BM47" s="192"/>
      <c r="BN47" s="192"/>
      <c r="BO47" s="192"/>
      <c r="BP47" s="192"/>
      <c r="BQ47" s="192"/>
      <c r="BR47" s="192"/>
      <c r="BS47" s="192"/>
      <c r="BT47" s="192"/>
      <c r="BU47" s="192"/>
      <c r="BV47" s="192"/>
      <c r="BW47" s="192"/>
      <c r="BX47" s="192"/>
      <c r="BY47" s="192"/>
      <c r="BZ47" s="192"/>
      <c r="CA47" s="192"/>
      <c r="CB47" s="192"/>
      <c r="CC47" s="192"/>
      <c r="CD47" s="192"/>
      <c r="CE47" s="192"/>
      <c r="CF47" s="192"/>
      <c r="CG47" s="192"/>
      <c r="CH47" s="192"/>
      <c r="CI47" s="192"/>
      <c r="CJ47" s="192"/>
      <c r="CK47" s="192"/>
      <c r="CL47" s="192"/>
      <c r="CM47" s="192"/>
      <c r="CN47" s="192"/>
      <c r="CO47" s="192"/>
      <c r="CP47" s="192"/>
      <c r="CQ47" s="192"/>
    </row>
    <row r="48" spans="1:95">
      <c r="A48" s="191"/>
      <c r="B48" s="191"/>
      <c r="C48" s="191"/>
      <c r="D48" s="191"/>
      <c r="E48" s="191"/>
      <c r="F48" s="191"/>
      <c r="G48" s="191"/>
      <c r="H48" s="191"/>
      <c r="I48" s="191"/>
      <c r="J48" s="191"/>
      <c r="K48" s="191"/>
      <c r="L48" s="191"/>
      <c r="M48" s="191"/>
      <c r="N48" s="191"/>
      <c r="O48" s="191"/>
      <c r="P48" s="191"/>
      <c r="Q48" s="191"/>
      <c r="R48" s="191"/>
      <c r="S48" s="191"/>
      <c r="T48" s="191"/>
      <c r="U48" s="191"/>
      <c r="V48" s="191"/>
      <c r="W48" s="191"/>
      <c r="X48" s="191"/>
      <c r="Y48" s="191"/>
      <c r="Z48" s="191"/>
      <c r="AA48" s="191"/>
      <c r="AB48" s="191"/>
      <c r="AC48" s="191"/>
      <c r="AD48" s="191"/>
      <c r="AE48" s="191"/>
      <c r="AF48" s="191"/>
      <c r="AG48" s="191"/>
      <c r="AH48" s="191"/>
      <c r="AI48" s="191"/>
      <c r="AJ48" s="191"/>
      <c r="AK48" s="191"/>
      <c r="AL48" s="191"/>
      <c r="AM48" s="191"/>
      <c r="AN48" s="191"/>
      <c r="AO48" s="191"/>
      <c r="AP48" s="191"/>
      <c r="AQ48" s="191"/>
      <c r="AR48" s="191"/>
      <c r="AS48" s="191"/>
      <c r="AT48" s="191"/>
      <c r="AU48" s="191"/>
      <c r="AV48" s="191"/>
      <c r="AW48" s="191"/>
      <c r="AX48" s="191"/>
      <c r="AY48" s="191"/>
      <c r="AZ48" s="191"/>
      <c r="BA48" s="192"/>
      <c r="BB48" s="192"/>
      <c r="BC48" s="192"/>
      <c r="BD48" s="192"/>
      <c r="BE48" s="192"/>
      <c r="BF48" s="192"/>
      <c r="BG48" s="192"/>
      <c r="BH48" s="192"/>
      <c r="BI48" s="192"/>
      <c r="BJ48" s="192"/>
      <c r="BK48" s="192"/>
      <c r="BL48" s="192"/>
      <c r="BM48" s="192"/>
      <c r="BN48" s="192"/>
      <c r="BO48" s="192"/>
      <c r="BP48" s="192"/>
      <c r="BQ48" s="192"/>
      <c r="BR48" s="192"/>
      <c r="BS48" s="192"/>
      <c r="BT48" s="192"/>
      <c r="BU48" s="192"/>
      <c r="BV48" s="192"/>
      <c r="BW48" s="192"/>
      <c r="BX48" s="192"/>
      <c r="BY48" s="192"/>
      <c r="BZ48" s="192"/>
      <c r="CA48" s="192"/>
      <c r="CB48" s="192"/>
      <c r="CC48" s="192"/>
      <c r="CD48" s="192"/>
      <c r="CE48" s="192"/>
      <c r="CF48" s="192"/>
      <c r="CG48" s="192"/>
      <c r="CH48" s="192"/>
      <c r="CI48" s="192"/>
      <c r="CJ48" s="192"/>
      <c r="CK48" s="192"/>
      <c r="CL48" s="192"/>
      <c r="CM48" s="192"/>
      <c r="CN48" s="192"/>
      <c r="CO48" s="192"/>
      <c r="CP48" s="192"/>
      <c r="CQ48" s="192"/>
    </row>
    <row r="49" spans="1:95">
      <c r="A49" s="191"/>
      <c r="B49" s="191"/>
      <c r="C49" s="191"/>
      <c r="D49" s="191"/>
      <c r="E49" s="191"/>
      <c r="F49" s="191"/>
      <c r="G49" s="191"/>
      <c r="H49" s="191"/>
      <c r="I49" s="191"/>
      <c r="J49" s="191"/>
      <c r="K49" s="191"/>
      <c r="L49" s="191"/>
      <c r="M49" s="191"/>
      <c r="N49" s="191"/>
      <c r="O49" s="191"/>
      <c r="P49" s="191"/>
      <c r="Q49" s="191"/>
      <c r="R49" s="191"/>
      <c r="S49" s="191"/>
      <c r="T49" s="191"/>
      <c r="U49" s="191"/>
      <c r="V49" s="191"/>
      <c r="W49" s="191"/>
      <c r="X49" s="191"/>
      <c r="Y49" s="191"/>
      <c r="Z49" s="191"/>
      <c r="AA49" s="191"/>
      <c r="AB49" s="191"/>
      <c r="AC49" s="191"/>
      <c r="AD49" s="191"/>
      <c r="AE49" s="191"/>
      <c r="AF49" s="191"/>
      <c r="AG49" s="191"/>
      <c r="AH49" s="191"/>
      <c r="AI49" s="191"/>
      <c r="AJ49" s="191"/>
      <c r="AK49" s="191"/>
      <c r="AL49" s="191"/>
      <c r="AM49" s="191"/>
      <c r="AN49" s="191"/>
      <c r="AO49" s="191"/>
      <c r="AP49" s="191"/>
      <c r="AQ49" s="191"/>
      <c r="AR49" s="191"/>
      <c r="AS49" s="191"/>
      <c r="AT49" s="191"/>
      <c r="AU49" s="191"/>
      <c r="AV49" s="191"/>
      <c r="AW49" s="191"/>
      <c r="AX49" s="191"/>
      <c r="AY49" s="191"/>
      <c r="AZ49" s="191"/>
      <c r="BA49" s="192"/>
      <c r="BB49" s="192"/>
      <c r="BC49" s="192"/>
      <c r="BD49" s="192"/>
      <c r="BE49" s="192"/>
      <c r="BF49" s="192"/>
      <c r="BG49" s="192"/>
      <c r="BH49" s="192"/>
      <c r="BI49" s="192"/>
      <c r="BJ49" s="192"/>
      <c r="BK49" s="192"/>
      <c r="BL49" s="192"/>
      <c r="BM49" s="192"/>
      <c r="BN49" s="192"/>
      <c r="BO49" s="192"/>
      <c r="BP49" s="192"/>
      <c r="BQ49" s="192"/>
      <c r="BR49" s="192"/>
      <c r="BS49" s="192"/>
      <c r="BT49" s="192"/>
      <c r="BU49" s="192"/>
      <c r="BV49" s="192"/>
      <c r="BW49" s="192"/>
      <c r="BX49" s="192"/>
      <c r="BY49" s="192"/>
      <c r="BZ49" s="192"/>
      <c r="CA49" s="192"/>
      <c r="CB49" s="192"/>
      <c r="CC49" s="192"/>
      <c r="CD49" s="192"/>
      <c r="CE49" s="192"/>
      <c r="CF49" s="192"/>
      <c r="CG49" s="192"/>
      <c r="CH49" s="192"/>
      <c r="CI49" s="192"/>
      <c r="CJ49" s="192"/>
      <c r="CK49" s="192"/>
      <c r="CL49" s="192"/>
      <c r="CM49" s="192"/>
      <c r="CN49" s="192"/>
      <c r="CO49" s="192"/>
      <c r="CP49" s="192"/>
      <c r="CQ49" s="192"/>
    </row>
    <row r="50" spans="1:95">
      <c r="A50" s="191"/>
      <c r="B50" s="191"/>
      <c r="C50" s="191"/>
      <c r="D50" s="191"/>
      <c r="E50" s="191"/>
      <c r="F50" s="191"/>
      <c r="G50" s="191"/>
      <c r="H50" s="191"/>
      <c r="I50" s="191"/>
      <c r="J50" s="191"/>
      <c r="K50" s="191"/>
      <c r="L50" s="191"/>
      <c r="M50" s="191"/>
      <c r="N50" s="191"/>
      <c r="O50" s="191"/>
      <c r="P50" s="191"/>
      <c r="Q50" s="191"/>
      <c r="R50" s="191"/>
      <c r="S50" s="191"/>
      <c r="T50" s="191"/>
      <c r="U50" s="191"/>
      <c r="V50" s="191"/>
      <c r="W50" s="191"/>
      <c r="X50" s="191"/>
      <c r="Y50" s="191"/>
      <c r="Z50" s="191"/>
      <c r="AA50" s="191"/>
      <c r="AB50" s="191"/>
      <c r="AC50" s="191"/>
      <c r="AD50" s="191"/>
      <c r="AE50" s="191"/>
      <c r="AF50" s="191"/>
      <c r="AG50" s="191"/>
      <c r="AH50" s="191"/>
      <c r="AI50" s="191"/>
      <c r="AJ50" s="191"/>
      <c r="AK50" s="191"/>
      <c r="AL50" s="191"/>
      <c r="AM50" s="191"/>
      <c r="AN50" s="191"/>
      <c r="AO50" s="191"/>
      <c r="AP50" s="191"/>
      <c r="AQ50" s="191"/>
      <c r="AR50" s="191"/>
      <c r="AS50" s="191"/>
      <c r="AT50" s="191"/>
      <c r="AU50" s="191"/>
      <c r="AV50" s="191"/>
      <c r="AW50" s="191"/>
      <c r="AX50" s="191"/>
      <c r="AY50" s="191"/>
      <c r="AZ50" s="191"/>
      <c r="BA50" s="192"/>
      <c r="BB50" s="192"/>
      <c r="BC50" s="192"/>
      <c r="BD50" s="192"/>
      <c r="BE50" s="192"/>
      <c r="BF50" s="192"/>
      <c r="BG50" s="192"/>
      <c r="BH50" s="192"/>
      <c r="BI50" s="192"/>
      <c r="BJ50" s="192"/>
      <c r="BK50" s="192"/>
      <c r="BL50" s="192"/>
      <c r="BM50" s="192"/>
      <c r="BN50" s="192"/>
      <c r="BO50" s="192"/>
      <c r="BP50" s="192"/>
      <c r="BQ50" s="192"/>
      <c r="BR50" s="192"/>
      <c r="BS50" s="192"/>
      <c r="BT50" s="192"/>
      <c r="BU50" s="192"/>
      <c r="BV50" s="192"/>
      <c r="BW50" s="192"/>
      <c r="BX50" s="192"/>
      <c r="BY50" s="192"/>
      <c r="BZ50" s="192"/>
      <c r="CA50" s="192"/>
      <c r="CB50" s="192"/>
      <c r="CC50" s="192"/>
      <c r="CD50" s="192"/>
      <c r="CE50" s="192"/>
      <c r="CF50" s="192"/>
      <c r="CG50" s="192"/>
      <c r="CH50" s="192"/>
      <c r="CI50" s="192"/>
      <c r="CJ50" s="192"/>
      <c r="CK50" s="192"/>
      <c r="CL50" s="192"/>
      <c r="CM50" s="192"/>
      <c r="CN50" s="192"/>
      <c r="CO50" s="192"/>
      <c r="CP50" s="192"/>
      <c r="CQ50" s="192"/>
    </row>
    <row r="51" spans="1:95">
      <c r="A51" s="191"/>
      <c r="B51" s="191"/>
      <c r="C51" s="191"/>
      <c r="D51" s="191"/>
      <c r="E51" s="191"/>
      <c r="F51" s="191"/>
      <c r="G51" s="191"/>
      <c r="H51" s="191"/>
      <c r="I51" s="191"/>
      <c r="J51" s="191"/>
      <c r="K51" s="191"/>
      <c r="L51" s="191"/>
      <c r="M51" s="191"/>
      <c r="N51" s="191"/>
      <c r="O51" s="191"/>
      <c r="P51" s="191"/>
      <c r="Q51" s="191"/>
      <c r="R51" s="191"/>
      <c r="S51" s="191"/>
      <c r="T51" s="191"/>
      <c r="U51" s="191"/>
      <c r="V51" s="191"/>
      <c r="W51" s="191"/>
      <c r="X51" s="191"/>
      <c r="Y51" s="191"/>
      <c r="Z51" s="191"/>
      <c r="AA51" s="191"/>
      <c r="AB51" s="191"/>
      <c r="AC51" s="191"/>
      <c r="AD51" s="191"/>
      <c r="AE51" s="191"/>
      <c r="AF51" s="191"/>
      <c r="AG51" s="191"/>
      <c r="AH51" s="191"/>
      <c r="AI51" s="191"/>
      <c r="AJ51" s="191"/>
      <c r="AK51" s="191"/>
      <c r="AL51" s="191"/>
      <c r="AM51" s="191"/>
      <c r="AN51" s="191"/>
      <c r="AO51" s="191"/>
      <c r="AP51" s="191"/>
      <c r="AQ51" s="191"/>
      <c r="AR51" s="191"/>
      <c r="AS51" s="191"/>
      <c r="AT51" s="191"/>
      <c r="AU51" s="191"/>
      <c r="AV51" s="191"/>
      <c r="AW51" s="191"/>
      <c r="AX51" s="191"/>
      <c r="AY51" s="191"/>
      <c r="AZ51" s="191"/>
      <c r="BA51" s="192"/>
      <c r="BB51" s="192"/>
      <c r="BC51" s="192"/>
      <c r="BD51" s="192"/>
      <c r="BE51" s="192"/>
      <c r="BF51" s="192"/>
      <c r="BG51" s="192"/>
      <c r="BH51" s="192"/>
      <c r="BI51" s="192"/>
      <c r="BJ51" s="192"/>
      <c r="BK51" s="192"/>
      <c r="BL51" s="192"/>
      <c r="BM51" s="192"/>
      <c r="BN51" s="192"/>
      <c r="BO51" s="192"/>
      <c r="BP51" s="192"/>
      <c r="BQ51" s="192"/>
      <c r="BR51" s="192"/>
      <c r="BS51" s="192"/>
      <c r="BT51" s="192"/>
      <c r="BU51" s="192"/>
      <c r="BV51" s="192"/>
      <c r="BW51" s="192"/>
      <c r="BX51" s="192"/>
      <c r="BY51" s="192"/>
      <c r="BZ51" s="192"/>
      <c r="CA51" s="192"/>
      <c r="CB51" s="192"/>
      <c r="CC51" s="192"/>
      <c r="CD51" s="192"/>
      <c r="CE51" s="192"/>
      <c r="CF51" s="192"/>
      <c r="CG51" s="192"/>
      <c r="CH51" s="192"/>
      <c r="CI51" s="192"/>
      <c r="CJ51" s="192"/>
      <c r="CK51" s="192"/>
      <c r="CL51" s="192"/>
      <c r="CM51" s="192"/>
      <c r="CN51" s="192"/>
      <c r="CO51" s="192"/>
      <c r="CP51" s="192"/>
      <c r="CQ51" s="192"/>
    </row>
    <row r="52" spans="1:95">
      <c r="A52" s="191"/>
      <c r="B52" s="191"/>
      <c r="C52" s="191"/>
      <c r="D52" s="191"/>
      <c r="E52" s="191"/>
      <c r="F52" s="191"/>
      <c r="G52" s="191"/>
      <c r="H52" s="191"/>
      <c r="I52" s="191"/>
      <c r="J52" s="191"/>
      <c r="K52" s="191"/>
      <c r="L52" s="191"/>
      <c r="M52" s="191"/>
      <c r="N52" s="191"/>
      <c r="O52" s="191"/>
      <c r="P52" s="191"/>
      <c r="Q52" s="191"/>
      <c r="R52" s="191"/>
      <c r="S52" s="191"/>
      <c r="T52" s="191"/>
      <c r="U52" s="191"/>
      <c r="V52" s="191"/>
      <c r="W52" s="191"/>
      <c r="X52" s="191"/>
      <c r="Y52" s="191"/>
      <c r="Z52" s="191"/>
      <c r="AA52" s="191"/>
      <c r="AB52" s="191"/>
      <c r="AC52" s="191"/>
      <c r="AD52" s="191"/>
      <c r="AE52" s="191"/>
      <c r="AF52" s="191"/>
      <c r="AG52" s="191"/>
      <c r="AH52" s="191"/>
      <c r="AI52" s="191"/>
      <c r="AJ52" s="191"/>
      <c r="AK52" s="191"/>
      <c r="AL52" s="191"/>
      <c r="AM52" s="191"/>
      <c r="AN52" s="191"/>
      <c r="AO52" s="191"/>
      <c r="AP52" s="191"/>
      <c r="AQ52" s="191"/>
      <c r="AR52" s="191"/>
      <c r="AS52" s="191"/>
      <c r="AT52" s="191"/>
      <c r="AU52" s="191"/>
      <c r="AV52" s="191"/>
      <c r="AW52" s="191"/>
      <c r="AX52" s="191"/>
      <c r="AY52" s="191"/>
      <c r="AZ52" s="191"/>
      <c r="BA52" s="192"/>
      <c r="BB52" s="192"/>
      <c r="BC52" s="192"/>
      <c r="BD52" s="192"/>
      <c r="BE52" s="192"/>
      <c r="BF52" s="192"/>
      <c r="BG52" s="192"/>
      <c r="BH52" s="192"/>
      <c r="BI52" s="192"/>
      <c r="BJ52" s="192"/>
      <c r="BK52" s="192"/>
      <c r="BL52" s="192"/>
      <c r="BM52" s="192"/>
      <c r="BN52" s="192"/>
      <c r="BO52" s="192"/>
      <c r="BP52" s="192"/>
      <c r="BQ52" s="192"/>
      <c r="BR52" s="192"/>
      <c r="BS52" s="192"/>
      <c r="BT52" s="192"/>
      <c r="BU52" s="192"/>
      <c r="BV52" s="192"/>
      <c r="BW52" s="192"/>
      <c r="BX52" s="192"/>
      <c r="BY52" s="192"/>
      <c r="BZ52" s="192"/>
      <c r="CA52" s="192"/>
      <c r="CB52" s="192"/>
      <c r="CC52" s="192"/>
      <c r="CD52" s="192"/>
      <c r="CE52" s="192"/>
      <c r="CF52" s="192"/>
      <c r="CG52" s="192"/>
      <c r="CH52" s="192"/>
      <c r="CI52" s="192"/>
      <c r="CJ52" s="192"/>
      <c r="CK52" s="192"/>
      <c r="CL52" s="192"/>
      <c r="CM52" s="192"/>
      <c r="CN52" s="192"/>
      <c r="CO52" s="192"/>
      <c r="CP52" s="192"/>
      <c r="CQ52" s="192"/>
    </row>
    <row r="53" spans="1:95">
      <c r="A53" s="191"/>
      <c r="B53" s="191"/>
      <c r="C53" s="191"/>
      <c r="D53" s="191"/>
      <c r="E53" s="191"/>
      <c r="F53" s="191"/>
      <c r="G53" s="191"/>
      <c r="H53" s="191"/>
      <c r="I53" s="191"/>
      <c r="J53" s="191"/>
      <c r="K53" s="191"/>
      <c r="L53" s="191"/>
      <c r="M53" s="191"/>
      <c r="N53" s="191"/>
      <c r="O53" s="191"/>
      <c r="P53" s="191"/>
      <c r="Q53" s="191"/>
      <c r="R53" s="191"/>
      <c r="S53" s="191"/>
      <c r="T53" s="191"/>
      <c r="U53" s="191"/>
      <c r="V53" s="191"/>
      <c r="W53" s="191"/>
      <c r="X53" s="191"/>
      <c r="Y53" s="191"/>
      <c r="Z53" s="191"/>
      <c r="AA53" s="191"/>
      <c r="AB53" s="191"/>
      <c r="AC53" s="191"/>
      <c r="AD53" s="191"/>
      <c r="AE53" s="191"/>
      <c r="AF53" s="191"/>
      <c r="AG53" s="191"/>
      <c r="AH53" s="191"/>
      <c r="AI53" s="191"/>
      <c r="AJ53" s="191"/>
      <c r="AK53" s="191"/>
      <c r="AL53" s="191"/>
      <c r="AM53" s="191"/>
      <c r="AN53" s="191"/>
      <c r="AO53" s="191"/>
      <c r="AP53" s="191"/>
      <c r="AQ53" s="191"/>
      <c r="AR53" s="191"/>
      <c r="AS53" s="191"/>
      <c r="AT53" s="191"/>
      <c r="AU53" s="191"/>
      <c r="AV53" s="191"/>
      <c r="AW53" s="191"/>
      <c r="AX53" s="191"/>
      <c r="AY53" s="191"/>
      <c r="AZ53" s="191"/>
      <c r="BA53" s="192"/>
      <c r="BB53" s="192"/>
      <c r="BC53" s="192"/>
      <c r="BD53" s="192"/>
      <c r="BE53" s="192"/>
      <c r="BF53" s="192"/>
      <c r="BG53" s="192"/>
      <c r="BH53" s="192"/>
      <c r="BI53" s="192"/>
      <c r="BJ53" s="192"/>
      <c r="BK53" s="192"/>
      <c r="BL53" s="192"/>
      <c r="BM53" s="192"/>
      <c r="BN53" s="192"/>
      <c r="BO53" s="192"/>
      <c r="BP53" s="192"/>
      <c r="BQ53" s="192"/>
      <c r="BR53" s="192"/>
      <c r="BS53" s="192"/>
      <c r="BT53" s="192"/>
      <c r="BU53" s="192"/>
      <c r="BV53" s="192"/>
      <c r="BW53" s="192"/>
      <c r="BX53" s="192"/>
      <c r="BY53" s="192"/>
      <c r="BZ53" s="192"/>
      <c r="CA53" s="192"/>
      <c r="CB53" s="192"/>
      <c r="CC53" s="192"/>
      <c r="CD53" s="192"/>
      <c r="CE53" s="192"/>
      <c r="CF53" s="192"/>
      <c r="CG53" s="192"/>
      <c r="CH53" s="192"/>
      <c r="CI53" s="192"/>
      <c r="CJ53" s="192"/>
      <c r="CK53" s="192"/>
      <c r="CL53" s="192"/>
      <c r="CM53" s="192"/>
      <c r="CN53" s="192"/>
      <c r="CO53" s="192"/>
      <c r="CP53" s="192"/>
      <c r="CQ53" s="192"/>
    </row>
    <row r="54" spans="1:95">
      <c r="A54" s="191"/>
      <c r="B54" s="191"/>
      <c r="C54" s="191"/>
      <c r="D54" s="191"/>
      <c r="E54" s="191"/>
      <c r="F54" s="191"/>
      <c r="G54" s="191"/>
      <c r="H54" s="191"/>
      <c r="I54" s="191"/>
      <c r="J54" s="191"/>
      <c r="K54" s="191"/>
      <c r="L54" s="191"/>
      <c r="M54" s="191"/>
      <c r="N54" s="191"/>
      <c r="O54" s="191"/>
      <c r="P54" s="191"/>
      <c r="Q54" s="191"/>
      <c r="R54" s="191"/>
      <c r="S54" s="191"/>
      <c r="T54" s="191"/>
      <c r="U54" s="191"/>
      <c r="V54" s="191"/>
      <c r="W54" s="191"/>
      <c r="X54" s="191"/>
      <c r="Y54" s="191"/>
      <c r="Z54" s="191"/>
      <c r="AA54" s="191"/>
      <c r="AB54" s="191"/>
      <c r="AC54" s="191"/>
      <c r="AD54" s="191"/>
      <c r="AE54" s="191"/>
      <c r="AF54" s="191"/>
      <c r="AG54" s="191"/>
      <c r="AH54" s="191"/>
      <c r="AI54" s="191"/>
      <c r="AJ54" s="191"/>
      <c r="AK54" s="191"/>
      <c r="AL54" s="191"/>
      <c r="AM54" s="191"/>
      <c r="AN54" s="191"/>
      <c r="AO54" s="191"/>
      <c r="AP54" s="191"/>
      <c r="AQ54" s="191"/>
      <c r="AR54" s="191"/>
      <c r="AS54" s="191"/>
      <c r="AT54" s="191"/>
      <c r="AU54" s="191"/>
      <c r="AV54" s="191"/>
      <c r="AW54" s="191"/>
      <c r="AX54" s="191"/>
      <c r="AY54" s="191"/>
      <c r="AZ54" s="191"/>
      <c r="BA54" s="192"/>
      <c r="BB54" s="192"/>
      <c r="BC54" s="192"/>
      <c r="BD54" s="192"/>
      <c r="BE54" s="192"/>
      <c r="BF54" s="192"/>
      <c r="BG54" s="192"/>
      <c r="BH54" s="192"/>
      <c r="BI54" s="192"/>
      <c r="BJ54" s="192"/>
      <c r="BK54" s="192"/>
      <c r="BL54" s="192"/>
      <c r="BM54" s="192"/>
      <c r="BN54" s="192"/>
      <c r="BO54" s="192"/>
      <c r="BP54" s="192"/>
      <c r="BQ54" s="192"/>
      <c r="BR54" s="192"/>
      <c r="BS54" s="192"/>
      <c r="BT54" s="192"/>
      <c r="BU54" s="192"/>
      <c r="BV54" s="192"/>
      <c r="BW54" s="192"/>
      <c r="BX54" s="192"/>
      <c r="BY54" s="192"/>
      <c r="BZ54" s="192"/>
      <c r="CA54" s="192"/>
      <c r="CB54" s="192"/>
      <c r="CC54" s="192"/>
      <c r="CD54" s="192"/>
      <c r="CE54" s="192"/>
      <c r="CF54" s="192"/>
      <c r="CG54" s="192"/>
      <c r="CH54" s="192"/>
      <c r="CI54" s="192"/>
      <c r="CJ54" s="192"/>
      <c r="CK54" s="192"/>
      <c r="CL54" s="192"/>
      <c r="CM54" s="192"/>
      <c r="CN54" s="192"/>
      <c r="CO54" s="192"/>
      <c r="CP54" s="192"/>
      <c r="CQ54" s="192"/>
    </row>
    <row r="55" spans="1:95">
      <c r="A55" s="191"/>
      <c r="B55" s="191"/>
      <c r="C55" s="191"/>
      <c r="D55" s="191"/>
      <c r="E55" s="191"/>
      <c r="F55" s="191"/>
      <c r="G55" s="191"/>
      <c r="H55" s="191"/>
      <c r="I55" s="191"/>
      <c r="J55" s="191"/>
      <c r="K55" s="191"/>
      <c r="L55" s="191"/>
      <c r="M55" s="191"/>
      <c r="N55" s="191"/>
      <c r="O55" s="191"/>
      <c r="P55" s="191"/>
      <c r="Q55" s="191"/>
      <c r="R55" s="191"/>
      <c r="S55" s="191"/>
      <c r="T55" s="191"/>
      <c r="U55" s="191"/>
      <c r="V55" s="191"/>
      <c r="W55" s="191"/>
      <c r="X55" s="191"/>
      <c r="Y55" s="191"/>
      <c r="Z55" s="191"/>
      <c r="AA55" s="191"/>
      <c r="AB55" s="191"/>
      <c r="AC55" s="191"/>
      <c r="AD55" s="191"/>
      <c r="AE55" s="191"/>
      <c r="AF55" s="191"/>
      <c r="AG55" s="191"/>
      <c r="AH55" s="191"/>
      <c r="AI55" s="191"/>
      <c r="AJ55" s="191"/>
      <c r="AK55" s="191"/>
      <c r="AL55" s="191"/>
      <c r="AM55" s="191"/>
      <c r="AN55" s="191"/>
      <c r="AO55" s="191"/>
      <c r="AP55" s="191"/>
      <c r="AQ55" s="191"/>
      <c r="AR55" s="191"/>
      <c r="AS55" s="191"/>
      <c r="AT55" s="191"/>
      <c r="AU55" s="191"/>
      <c r="AV55" s="191"/>
      <c r="AW55" s="191"/>
      <c r="AX55" s="191"/>
      <c r="AY55" s="191"/>
      <c r="AZ55" s="191"/>
      <c r="BA55" s="192"/>
      <c r="BB55" s="192"/>
      <c r="BC55" s="192"/>
      <c r="BD55" s="192"/>
      <c r="BE55" s="192"/>
      <c r="BF55" s="192"/>
      <c r="BG55" s="192"/>
      <c r="BH55" s="192"/>
      <c r="BI55" s="192"/>
      <c r="BJ55" s="192"/>
      <c r="BK55" s="192"/>
      <c r="BL55" s="192"/>
      <c r="BM55" s="192"/>
      <c r="BN55" s="192"/>
      <c r="BO55" s="192"/>
      <c r="BP55" s="192"/>
      <c r="BQ55" s="192"/>
      <c r="BR55" s="192"/>
      <c r="BS55" s="192"/>
      <c r="BT55" s="192"/>
      <c r="BU55" s="192"/>
      <c r="BV55" s="192"/>
      <c r="BW55" s="192"/>
      <c r="BX55" s="192"/>
      <c r="BY55" s="192"/>
      <c r="BZ55" s="192"/>
      <c r="CA55" s="192"/>
      <c r="CB55" s="192"/>
      <c r="CC55" s="192"/>
      <c r="CD55" s="192"/>
      <c r="CE55" s="192"/>
      <c r="CF55" s="192"/>
      <c r="CG55" s="192"/>
      <c r="CH55" s="192"/>
      <c r="CI55" s="192"/>
      <c r="CJ55" s="192"/>
      <c r="CK55" s="192"/>
      <c r="CL55" s="192"/>
      <c r="CM55" s="192"/>
      <c r="CN55" s="192"/>
      <c r="CO55" s="192"/>
      <c r="CP55" s="192"/>
      <c r="CQ55" s="192"/>
    </row>
    <row r="56" spans="1:95">
      <c r="A56" s="191"/>
      <c r="B56" s="191"/>
      <c r="C56" s="191"/>
      <c r="D56" s="191"/>
      <c r="E56" s="191"/>
      <c r="F56" s="191"/>
      <c r="G56" s="191"/>
      <c r="H56" s="191"/>
      <c r="I56" s="191"/>
      <c r="J56" s="191"/>
      <c r="K56" s="191"/>
      <c r="L56" s="191"/>
      <c r="M56" s="191"/>
      <c r="N56" s="191"/>
      <c r="O56" s="191"/>
      <c r="P56" s="191"/>
      <c r="Q56" s="191"/>
      <c r="R56" s="191"/>
      <c r="S56" s="191"/>
      <c r="T56" s="191"/>
      <c r="U56" s="191"/>
      <c r="V56" s="191"/>
      <c r="W56" s="191"/>
      <c r="X56" s="191"/>
      <c r="Y56" s="191"/>
      <c r="Z56" s="191"/>
      <c r="AA56" s="191"/>
      <c r="AB56" s="191"/>
      <c r="AC56" s="191"/>
      <c r="AD56" s="191"/>
      <c r="AE56" s="191"/>
      <c r="AF56" s="191"/>
      <c r="AG56" s="191"/>
      <c r="AH56" s="191"/>
      <c r="AI56" s="191"/>
      <c r="AJ56" s="191"/>
      <c r="AK56" s="191"/>
      <c r="AL56" s="191"/>
      <c r="AM56" s="191"/>
      <c r="AN56" s="191"/>
      <c r="AO56" s="191"/>
      <c r="AP56" s="191"/>
      <c r="AQ56" s="191"/>
      <c r="AR56" s="191"/>
      <c r="AS56" s="191"/>
      <c r="AT56" s="191"/>
      <c r="AU56" s="191"/>
      <c r="AV56" s="191"/>
      <c r="AW56" s="191"/>
      <c r="AX56" s="191"/>
      <c r="AY56" s="191"/>
      <c r="AZ56" s="191"/>
      <c r="BA56" s="192"/>
      <c r="BB56" s="192"/>
      <c r="BC56" s="192"/>
      <c r="BD56" s="192"/>
      <c r="BE56" s="192"/>
      <c r="BF56" s="192"/>
      <c r="BG56" s="192"/>
      <c r="BH56" s="192"/>
      <c r="BI56" s="192"/>
      <c r="BJ56" s="192"/>
      <c r="BK56" s="192"/>
      <c r="BL56" s="192"/>
      <c r="BM56" s="192"/>
      <c r="BN56" s="192"/>
      <c r="BO56" s="192"/>
      <c r="BP56" s="192"/>
      <c r="BQ56" s="192"/>
      <c r="BR56" s="192"/>
      <c r="BS56" s="192"/>
      <c r="BT56" s="192"/>
      <c r="BU56" s="192"/>
      <c r="BV56" s="192"/>
      <c r="BW56" s="192"/>
      <c r="BX56" s="192"/>
      <c r="BY56" s="192"/>
      <c r="BZ56" s="192"/>
      <c r="CA56" s="192"/>
      <c r="CB56" s="192"/>
      <c r="CC56" s="192"/>
      <c r="CD56" s="192"/>
      <c r="CE56" s="192"/>
      <c r="CF56" s="192"/>
      <c r="CG56" s="192"/>
      <c r="CH56" s="192"/>
      <c r="CI56" s="192"/>
      <c r="CJ56" s="192"/>
      <c r="CK56" s="192"/>
      <c r="CL56" s="192"/>
      <c r="CM56" s="192"/>
      <c r="CN56" s="192"/>
      <c r="CO56" s="192"/>
      <c r="CP56" s="192"/>
      <c r="CQ56" s="192"/>
    </row>
    <row r="57" spans="1:95">
      <c r="A57" s="191"/>
      <c r="B57" s="191"/>
      <c r="C57" s="191"/>
      <c r="D57" s="191"/>
      <c r="E57" s="191"/>
      <c r="F57" s="191"/>
      <c r="G57" s="191"/>
      <c r="H57" s="191"/>
      <c r="I57" s="191"/>
      <c r="J57" s="191"/>
      <c r="K57" s="191"/>
      <c r="L57" s="191"/>
      <c r="M57" s="191"/>
      <c r="N57" s="191"/>
      <c r="O57" s="191"/>
      <c r="P57" s="191"/>
      <c r="Q57" s="191"/>
      <c r="R57" s="191"/>
      <c r="S57" s="191"/>
      <c r="T57" s="191"/>
      <c r="U57" s="191"/>
      <c r="V57" s="191"/>
      <c r="W57" s="191"/>
      <c r="X57" s="191"/>
      <c r="Y57" s="191"/>
      <c r="Z57" s="191"/>
      <c r="AA57" s="191"/>
      <c r="AB57" s="191"/>
      <c r="AC57" s="191"/>
      <c r="AD57" s="191"/>
      <c r="AE57" s="191"/>
      <c r="AF57" s="191"/>
      <c r="AG57" s="191"/>
      <c r="AH57" s="191"/>
      <c r="AI57" s="191"/>
      <c r="AJ57" s="191"/>
      <c r="AK57" s="191"/>
      <c r="AL57" s="191"/>
      <c r="AM57" s="191"/>
      <c r="AN57" s="191"/>
      <c r="AO57" s="191"/>
      <c r="AP57" s="191"/>
      <c r="AQ57" s="191"/>
      <c r="AR57" s="191"/>
      <c r="AS57" s="191"/>
      <c r="AT57" s="191"/>
      <c r="AU57" s="191"/>
      <c r="AV57" s="191"/>
      <c r="AW57" s="191"/>
      <c r="AX57" s="191"/>
      <c r="AY57" s="191"/>
      <c r="AZ57" s="191"/>
      <c r="BA57" s="192"/>
      <c r="BB57" s="192"/>
      <c r="BC57" s="192"/>
      <c r="BD57" s="192"/>
      <c r="BE57" s="192"/>
      <c r="BF57" s="192"/>
      <c r="BG57" s="192"/>
      <c r="BH57" s="192"/>
      <c r="BI57" s="192"/>
      <c r="BJ57" s="192"/>
      <c r="BK57" s="192"/>
      <c r="BL57" s="192"/>
      <c r="BM57" s="192"/>
      <c r="BN57" s="192"/>
      <c r="BO57" s="192"/>
      <c r="BP57" s="192"/>
      <c r="BQ57" s="192"/>
      <c r="BR57" s="192"/>
      <c r="BS57" s="192"/>
      <c r="BT57" s="192"/>
      <c r="BU57" s="192"/>
      <c r="BV57" s="192"/>
      <c r="BW57" s="192"/>
      <c r="BX57" s="192"/>
      <c r="BY57" s="192"/>
      <c r="BZ57" s="192"/>
      <c r="CA57" s="192"/>
      <c r="CB57" s="192"/>
      <c r="CC57" s="192"/>
      <c r="CD57" s="192"/>
      <c r="CE57" s="192"/>
      <c r="CF57" s="192"/>
      <c r="CG57" s="192"/>
      <c r="CH57" s="192"/>
      <c r="CI57" s="192"/>
      <c r="CJ57" s="192"/>
      <c r="CK57" s="192"/>
      <c r="CL57" s="192"/>
      <c r="CM57" s="192"/>
      <c r="CN57" s="192"/>
      <c r="CO57" s="192"/>
      <c r="CP57" s="192"/>
      <c r="CQ57" s="192"/>
    </row>
    <row r="58" spans="1:95">
      <c r="A58" s="191"/>
      <c r="B58" s="191"/>
      <c r="C58" s="191"/>
      <c r="D58" s="191"/>
      <c r="E58" s="191"/>
      <c r="F58" s="191"/>
      <c r="G58" s="191"/>
      <c r="H58" s="191"/>
      <c r="I58" s="191"/>
      <c r="J58" s="191"/>
      <c r="K58" s="191"/>
      <c r="L58" s="191"/>
      <c r="M58" s="191"/>
      <c r="N58" s="191"/>
      <c r="O58" s="191"/>
      <c r="P58" s="191"/>
      <c r="Q58" s="191"/>
      <c r="R58" s="191"/>
      <c r="S58" s="191"/>
      <c r="T58" s="191"/>
      <c r="U58" s="191"/>
      <c r="V58" s="191"/>
      <c r="W58" s="191"/>
      <c r="X58" s="191"/>
      <c r="Y58" s="191"/>
      <c r="Z58" s="191"/>
      <c r="AA58" s="191"/>
      <c r="AB58" s="191"/>
      <c r="AC58" s="191"/>
      <c r="AD58" s="191"/>
      <c r="AE58" s="191"/>
      <c r="AF58" s="191"/>
      <c r="AG58" s="191"/>
      <c r="AH58" s="191"/>
      <c r="AI58" s="191"/>
      <c r="AJ58" s="191"/>
      <c r="AK58" s="191"/>
      <c r="AL58" s="191"/>
      <c r="AM58" s="191"/>
      <c r="AN58" s="191"/>
      <c r="AO58" s="191"/>
      <c r="AP58" s="191"/>
      <c r="AQ58" s="191"/>
      <c r="AR58" s="191"/>
      <c r="AS58" s="191"/>
      <c r="AT58" s="191"/>
      <c r="AU58" s="191"/>
      <c r="AV58" s="191"/>
      <c r="AW58" s="191"/>
      <c r="AX58" s="191"/>
      <c r="AY58" s="191"/>
      <c r="AZ58" s="191"/>
      <c r="BA58" s="192"/>
      <c r="BB58" s="192"/>
      <c r="BC58" s="192"/>
      <c r="BD58" s="192"/>
      <c r="BE58" s="192"/>
      <c r="BF58" s="192"/>
      <c r="BG58" s="192"/>
      <c r="BH58" s="192"/>
      <c r="BI58" s="192"/>
      <c r="BJ58" s="192"/>
      <c r="BK58" s="192"/>
      <c r="BL58" s="192"/>
      <c r="BM58" s="192"/>
      <c r="BN58" s="192"/>
      <c r="BO58" s="192"/>
      <c r="BP58" s="192"/>
      <c r="BQ58" s="192"/>
      <c r="BR58" s="192"/>
      <c r="BS58" s="192"/>
      <c r="BT58" s="192"/>
      <c r="BU58" s="192"/>
      <c r="BV58" s="192"/>
      <c r="BW58" s="192"/>
      <c r="BX58" s="192"/>
      <c r="BY58" s="192"/>
      <c r="BZ58" s="192"/>
      <c r="CA58" s="192"/>
      <c r="CB58" s="192"/>
      <c r="CC58" s="192"/>
      <c r="CD58" s="192"/>
      <c r="CE58" s="192"/>
      <c r="CF58" s="192"/>
      <c r="CG58" s="192"/>
      <c r="CH58" s="192"/>
      <c r="CI58" s="192"/>
      <c r="CJ58" s="192"/>
      <c r="CK58" s="192"/>
      <c r="CL58" s="192"/>
      <c r="CM58" s="192"/>
      <c r="CN58" s="192"/>
      <c r="CO58" s="192"/>
      <c r="CP58" s="192"/>
      <c r="CQ58" s="192"/>
    </row>
    <row r="59" spans="1:95">
      <c r="A59" s="191"/>
      <c r="B59" s="191"/>
      <c r="C59" s="191"/>
      <c r="D59" s="191"/>
      <c r="E59" s="191"/>
      <c r="F59" s="191"/>
      <c r="G59" s="191"/>
      <c r="H59" s="191"/>
      <c r="I59" s="191"/>
      <c r="J59" s="191"/>
      <c r="K59" s="191"/>
      <c r="L59" s="191"/>
      <c r="M59" s="191"/>
      <c r="N59" s="191"/>
      <c r="O59" s="191"/>
      <c r="P59" s="191"/>
      <c r="Q59" s="191"/>
      <c r="R59" s="191"/>
      <c r="S59" s="191"/>
      <c r="T59" s="191"/>
      <c r="U59" s="191"/>
      <c r="V59" s="191"/>
      <c r="W59" s="191"/>
      <c r="X59" s="191"/>
      <c r="Y59" s="191"/>
      <c r="Z59" s="191"/>
      <c r="AA59" s="191"/>
      <c r="AB59" s="191"/>
      <c r="AC59" s="191"/>
      <c r="AD59" s="191"/>
      <c r="AE59" s="191"/>
      <c r="AF59" s="191"/>
      <c r="AG59" s="191"/>
      <c r="AH59" s="191"/>
      <c r="AI59" s="191"/>
      <c r="AJ59" s="191"/>
      <c r="AK59" s="191"/>
      <c r="AL59" s="191"/>
      <c r="AM59" s="191"/>
      <c r="AN59" s="191"/>
      <c r="AO59" s="191"/>
      <c r="AP59" s="191"/>
      <c r="AQ59" s="191"/>
      <c r="AR59" s="191"/>
      <c r="AS59" s="191"/>
      <c r="AT59" s="191"/>
      <c r="AU59" s="191"/>
      <c r="AV59" s="191"/>
      <c r="AW59" s="191"/>
      <c r="AX59" s="191"/>
      <c r="AY59" s="191"/>
      <c r="AZ59" s="191"/>
      <c r="BA59" s="192"/>
      <c r="BB59" s="192"/>
      <c r="BC59" s="192"/>
      <c r="BD59" s="192"/>
      <c r="BE59" s="192"/>
      <c r="BF59" s="192"/>
      <c r="BG59" s="192"/>
      <c r="BH59" s="192"/>
      <c r="BI59" s="192"/>
      <c r="BJ59" s="192"/>
      <c r="BK59" s="192"/>
      <c r="BL59" s="192"/>
      <c r="BM59" s="192"/>
      <c r="BN59" s="192"/>
      <c r="BO59" s="192"/>
      <c r="BP59" s="192"/>
      <c r="BQ59" s="192"/>
      <c r="BR59" s="192"/>
      <c r="BS59" s="192"/>
      <c r="BT59" s="192"/>
      <c r="BU59" s="192"/>
      <c r="BV59" s="192"/>
      <c r="BW59" s="192"/>
      <c r="BX59" s="192"/>
      <c r="BY59" s="192"/>
      <c r="BZ59" s="192"/>
      <c r="CA59" s="192"/>
      <c r="CB59" s="192"/>
      <c r="CC59" s="192"/>
      <c r="CD59" s="192"/>
      <c r="CE59" s="192"/>
      <c r="CF59" s="192"/>
      <c r="CG59" s="192"/>
      <c r="CH59" s="192"/>
      <c r="CI59" s="192"/>
      <c r="CJ59" s="192"/>
      <c r="CK59" s="192"/>
      <c r="CL59" s="192"/>
      <c r="CM59" s="192"/>
      <c r="CN59" s="192"/>
      <c r="CO59" s="192"/>
      <c r="CP59" s="192"/>
      <c r="CQ59" s="192"/>
    </row>
    <row r="60" spans="1:95">
      <c r="A60" s="191"/>
      <c r="B60" s="191"/>
      <c r="C60" s="191"/>
      <c r="D60" s="191"/>
      <c r="E60" s="191"/>
      <c r="F60" s="191"/>
      <c r="G60" s="191"/>
      <c r="H60" s="191"/>
      <c r="I60" s="191"/>
      <c r="J60" s="191"/>
      <c r="K60" s="191"/>
      <c r="L60" s="191"/>
      <c r="M60" s="191"/>
      <c r="N60" s="191"/>
      <c r="O60" s="191"/>
      <c r="P60" s="191"/>
      <c r="Q60" s="191"/>
      <c r="R60" s="191"/>
      <c r="S60" s="191"/>
      <c r="T60" s="191"/>
      <c r="U60" s="191"/>
      <c r="V60" s="191"/>
      <c r="W60" s="191"/>
      <c r="X60" s="191"/>
      <c r="Y60" s="191"/>
      <c r="Z60" s="191"/>
      <c r="AA60" s="191"/>
      <c r="AB60" s="191"/>
      <c r="AC60" s="191"/>
      <c r="AD60" s="191"/>
      <c r="AE60" s="191"/>
      <c r="AF60" s="191"/>
      <c r="AG60" s="191"/>
      <c r="AH60" s="191"/>
      <c r="AI60" s="191"/>
      <c r="AJ60" s="191"/>
      <c r="AK60" s="191"/>
      <c r="AL60" s="191"/>
      <c r="AM60" s="191"/>
      <c r="AN60" s="191"/>
      <c r="AO60" s="191"/>
      <c r="AP60" s="191"/>
      <c r="AQ60" s="191"/>
      <c r="AR60" s="191"/>
      <c r="AS60" s="191"/>
      <c r="AT60" s="191"/>
      <c r="AU60" s="191"/>
      <c r="AV60" s="191"/>
      <c r="AW60" s="191"/>
      <c r="AX60" s="191"/>
      <c r="AY60" s="191"/>
      <c r="AZ60" s="191"/>
      <c r="BA60" s="192"/>
      <c r="BB60" s="192"/>
      <c r="BC60" s="192"/>
      <c r="BD60" s="192"/>
      <c r="BE60" s="192"/>
      <c r="BF60" s="192"/>
      <c r="BG60" s="192"/>
      <c r="BH60" s="192"/>
      <c r="BI60" s="192"/>
      <c r="BJ60" s="192"/>
      <c r="BK60" s="192"/>
      <c r="BL60" s="192"/>
      <c r="BM60" s="192"/>
      <c r="BN60" s="192"/>
      <c r="BO60" s="192"/>
      <c r="BP60" s="192"/>
      <c r="BQ60" s="192"/>
      <c r="BR60" s="192"/>
      <c r="BS60" s="192"/>
      <c r="BT60" s="192"/>
      <c r="BU60" s="192"/>
      <c r="BV60" s="192"/>
      <c r="BW60" s="192"/>
      <c r="BX60" s="192"/>
      <c r="BY60" s="192"/>
      <c r="BZ60" s="192"/>
      <c r="CA60" s="192"/>
      <c r="CB60" s="192"/>
      <c r="CC60" s="192"/>
      <c r="CD60" s="192"/>
      <c r="CE60" s="192"/>
      <c r="CF60" s="192"/>
      <c r="CG60" s="192"/>
      <c r="CH60" s="192"/>
      <c r="CI60" s="192"/>
      <c r="CJ60" s="192"/>
      <c r="CK60" s="192"/>
      <c r="CL60" s="192"/>
      <c r="CM60" s="192"/>
      <c r="CN60" s="192"/>
      <c r="CO60" s="192"/>
      <c r="CP60" s="192"/>
      <c r="CQ60" s="192"/>
    </row>
    <row r="61" spans="1:95">
      <c r="A61" s="191"/>
      <c r="B61" s="191"/>
      <c r="C61" s="191"/>
      <c r="D61" s="191"/>
      <c r="E61" s="191"/>
      <c r="F61" s="191"/>
      <c r="G61" s="191"/>
      <c r="H61" s="191"/>
      <c r="I61" s="191"/>
      <c r="J61" s="191"/>
      <c r="K61" s="191"/>
      <c r="L61" s="191"/>
      <c r="M61" s="191"/>
      <c r="N61" s="191"/>
      <c r="O61" s="191"/>
      <c r="P61" s="191"/>
      <c r="Q61" s="191"/>
      <c r="R61" s="191"/>
      <c r="S61" s="191"/>
      <c r="T61" s="191"/>
      <c r="U61" s="191"/>
      <c r="V61" s="191"/>
      <c r="W61" s="191"/>
      <c r="X61" s="191"/>
      <c r="Y61" s="191"/>
      <c r="Z61" s="191"/>
      <c r="AA61" s="191"/>
      <c r="AB61" s="191"/>
      <c r="AC61" s="191"/>
      <c r="AD61" s="191"/>
      <c r="AE61" s="191"/>
      <c r="AF61" s="191"/>
      <c r="AG61" s="191"/>
      <c r="AH61" s="191"/>
      <c r="AI61" s="191"/>
      <c r="AJ61" s="191"/>
      <c r="AK61" s="191"/>
      <c r="AL61" s="191"/>
      <c r="AM61" s="191"/>
      <c r="AN61" s="191"/>
      <c r="AO61" s="191"/>
      <c r="AP61" s="191"/>
      <c r="AQ61" s="191"/>
      <c r="AR61" s="191"/>
      <c r="AS61" s="191"/>
      <c r="AT61" s="191"/>
      <c r="AU61" s="191"/>
      <c r="AV61" s="191"/>
      <c r="AW61" s="191"/>
      <c r="AX61" s="191"/>
      <c r="AY61" s="191"/>
      <c r="AZ61" s="191"/>
      <c r="BA61" s="192"/>
      <c r="BB61" s="192"/>
      <c r="BC61" s="192"/>
      <c r="BD61" s="192"/>
      <c r="BE61" s="192"/>
      <c r="BF61" s="192"/>
      <c r="BG61" s="192"/>
      <c r="BH61" s="192"/>
      <c r="BI61" s="192"/>
      <c r="BJ61" s="192"/>
      <c r="BK61" s="192"/>
      <c r="BL61" s="192"/>
      <c r="BM61" s="192"/>
      <c r="BN61" s="192"/>
      <c r="BO61" s="192"/>
      <c r="BP61" s="192"/>
      <c r="BQ61" s="192"/>
      <c r="BR61" s="192"/>
      <c r="BS61" s="192"/>
      <c r="BT61" s="192"/>
      <c r="BU61" s="192"/>
      <c r="BV61" s="192"/>
      <c r="BW61" s="192"/>
      <c r="BX61" s="192"/>
      <c r="BY61" s="192"/>
      <c r="BZ61" s="192"/>
      <c r="CA61" s="192"/>
      <c r="CB61" s="192"/>
      <c r="CC61" s="192"/>
      <c r="CD61" s="192"/>
      <c r="CE61" s="192"/>
      <c r="CF61" s="192"/>
      <c r="CG61" s="192"/>
      <c r="CH61" s="192"/>
      <c r="CI61" s="192"/>
      <c r="CJ61" s="192"/>
      <c r="CK61" s="192"/>
      <c r="CL61" s="192"/>
      <c r="CM61" s="192"/>
      <c r="CN61" s="192"/>
      <c r="CO61" s="192"/>
      <c r="CP61" s="192"/>
      <c r="CQ61" s="192"/>
    </row>
    <row r="62" spans="1:95">
      <c r="A62" s="191"/>
      <c r="B62" s="191"/>
      <c r="C62" s="191"/>
      <c r="D62" s="191"/>
      <c r="E62" s="191"/>
      <c r="F62" s="191"/>
      <c r="G62" s="191"/>
      <c r="H62" s="191"/>
      <c r="I62" s="191"/>
      <c r="J62" s="191"/>
      <c r="K62" s="191"/>
      <c r="L62" s="191"/>
      <c r="M62" s="191"/>
      <c r="N62" s="191"/>
      <c r="O62" s="191"/>
      <c r="P62" s="191"/>
      <c r="Q62" s="191"/>
      <c r="R62" s="191"/>
      <c r="S62" s="191"/>
      <c r="T62" s="191"/>
      <c r="U62" s="191"/>
      <c r="V62" s="191"/>
      <c r="W62" s="191"/>
      <c r="X62" s="191"/>
      <c r="Y62" s="191"/>
      <c r="Z62" s="191"/>
      <c r="AA62" s="191"/>
      <c r="AB62" s="191"/>
      <c r="AC62" s="191"/>
      <c r="AD62" s="191"/>
      <c r="AE62" s="191"/>
      <c r="AF62" s="191"/>
      <c r="AG62" s="191"/>
      <c r="AH62" s="191"/>
      <c r="AI62" s="191"/>
      <c r="AJ62" s="191"/>
      <c r="AK62" s="191"/>
      <c r="AL62" s="191"/>
      <c r="AM62" s="191"/>
      <c r="AN62" s="191"/>
      <c r="AO62" s="191"/>
      <c r="AP62" s="191"/>
      <c r="AQ62" s="191"/>
      <c r="AR62" s="191"/>
      <c r="AS62" s="191"/>
      <c r="AT62" s="191"/>
      <c r="AU62" s="191"/>
      <c r="AV62" s="191"/>
      <c r="AW62" s="191"/>
      <c r="AX62" s="191"/>
      <c r="AY62" s="191"/>
      <c r="AZ62" s="191"/>
      <c r="BA62" s="192"/>
      <c r="BB62" s="192"/>
      <c r="BC62" s="192"/>
      <c r="BD62" s="192"/>
      <c r="BE62" s="192"/>
      <c r="BF62" s="192"/>
      <c r="BG62" s="192"/>
      <c r="BH62" s="192"/>
      <c r="BI62" s="192"/>
      <c r="BJ62" s="192"/>
      <c r="BK62" s="192"/>
      <c r="BL62" s="192"/>
      <c r="BM62" s="192"/>
      <c r="BN62" s="192"/>
      <c r="BO62" s="192"/>
      <c r="BP62" s="192"/>
      <c r="BQ62" s="192"/>
      <c r="BR62" s="192"/>
      <c r="BS62" s="192"/>
      <c r="BT62" s="192"/>
      <c r="BU62" s="192"/>
      <c r="BV62" s="192"/>
      <c r="BW62" s="192"/>
      <c r="BX62" s="192"/>
      <c r="BY62" s="192"/>
      <c r="BZ62" s="192"/>
      <c r="CA62" s="192"/>
      <c r="CB62" s="192"/>
      <c r="CC62" s="192"/>
      <c r="CD62" s="192"/>
      <c r="CE62" s="192"/>
      <c r="CF62" s="192"/>
      <c r="CG62" s="192"/>
      <c r="CH62" s="192"/>
      <c r="CI62" s="192"/>
      <c r="CJ62" s="192"/>
      <c r="CK62" s="192"/>
      <c r="CL62" s="192"/>
      <c r="CM62" s="192"/>
      <c r="CN62" s="192"/>
      <c r="CO62" s="192"/>
      <c r="CP62" s="192"/>
      <c r="CQ62" s="192"/>
    </row>
    <row r="63" spans="1:95">
      <c r="A63" s="191"/>
      <c r="B63" s="191"/>
      <c r="C63" s="191"/>
      <c r="D63" s="191"/>
      <c r="E63" s="191"/>
      <c r="F63" s="191"/>
      <c r="G63" s="191"/>
      <c r="H63" s="191"/>
      <c r="I63" s="191"/>
      <c r="J63" s="191"/>
      <c r="K63" s="191"/>
      <c r="L63" s="191"/>
      <c r="M63" s="191"/>
      <c r="N63" s="191"/>
      <c r="O63" s="191"/>
      <c r="P63" s="191"/>
      <c r="Q63" s="191"/>
      <c r="R63" s="191"/>
      <c r="S63" s="191"/>
      <c r="T63" s="191"/>
      <c r="U63" s="191"/>
      <c r="V63" s="191"/>
      <c r="W63" s="191"/>
      <c r="X63" s="191"/>
      <c r="Y63" s="191"/>
      <c r="Z63" s="191"/>
      <c r="AA63" s="191"/>
      <c r="AB63" s="191"/>
      <c r="AC63" s="191"/>
      <c r="AD63" s="191"/>
      <c r="AE63" s="191"/>
      <c r="AF63" s="191"/>
      <c r="AG63" s="191"/>
      <c r="AH63" s="191"/>
      <c r="AI63" s="191"/>
      <c r="AJ63" s="191"/>
      <c r="AK63" s="191"/>
      <c r="AL63" s="191"/>
      <c r="AM63" s="191"/>
      <c r="AN63" s="191"/>
      <c r="AO63" s="191"/>
      <c r="AP63" s="191"/>
      <c r="AQ63" s="191"/>
      <c r="AR63" s="191"/>
      <c r="AS63" s="191"/>
      <c r="AT63" s="191"/>
      <c r="AU63" s="191"/>
      <c r="AV63" s="191"/>
      <c r="AW63" s="191"/>
      <c r="AX63" s="191"/>
      <c r="AY63" s="191"/>
      <c r="AZ63" s="191"/>
      <c r="BA63" s="192"/>
      <c r="BB63" s="192"/>
      <c r="BC63" s="192"/>
      <c r="BD63" s="192"/>
      <c r="BE63" s="192"/>
      <c r="BF63" s="192"/>
      <c r="BG63" s="192"/>
      <c r="BH63" s="192"/>
      <c r="BI63" s="192"/>
      <c r="BJ63" s="192"/>
      <c r="BK63" s="192"/>
      <c r="BL63" s="192"/>
      <c r="BM63" s="192"/>
      <c r="BN63" s="192"/>
      <c r="BO63" s="192"/>
      <c r="BP63" s="192"/>
      <c r="BQ63" s="192"/>
      <c r="BR63" s="192"/>
      <c r="BS63" s="192"/>
      <c r="BT63" s="192"/>
      <c r="BU63" s="192"/>
      <c r="BV63" s="192"/>
      <c r="BW63" s="192"/>
      <c r="BX63" s="192"/>
      <c r="BY63" s="192"/>
      <c r="BZ63" s="192"/>
      <c r="CA63" s="192"/>
      <c r="CB63" s="192"/>
      <c r="CC63" s="192"/>
      <c r="CD63" s="192"/>
      <c r="CE63" s="192"/>
      <c r="CF63" s="192"/>
      <c r="CG63" s="192"/>
      <c r="CH63" s="192"/>
      <c r="CI63" s="192"/>
      <c r="CJ63" s="192"/>
      <c r="CK63" s="192"/>
      <c r="CL63" s="192"/>
      <c r="CM63" s="192"/>
      <c r="CN63" s="192"/>
      <c r="CO63" s="192"/>
      <c r="CP63" s="192"/>
      <c r="CQ63" s="192"/>
    </row>
    <row r="64" spans="1:95">
      <c r="A64" s="191"/>
      <c r="B64" s="191"/>
      <c r="C64" s="191"/>
      <c r="D64" s="191"/>
      <c r="E64" s="191"/>
      <c r="F64" s="191"/>
      <c r="G64" s="191"/>
      <c r="H64" s="191"/>
      <c r="I64" s="191"/>
      <c r="J64" s="191"/>
      <c r="K64" s="191"/>
      <c r="L64" s="191"/>
      <c r="M64" s="191"/>
      <c r="N64" s="191"/>
      <c r="O64" s="191"/>
      <c r="P64" s="191"/>
      <c r="Q64" s="191"/>
      <c r="R64" s="191"/>
      <c r="S64" s="191"/>
      <c r="T64" s="191"/>
      <c r="U64" s="191"/>
      <c r="V64" s="191"/>
      <c r="W64" s="191"/>
      <c r="X64" s="191"/>
      <c r="Y64" s="191"/>
      <c r="Z64" s="191"/>
      <c r="AA64" s="191"/>
      <c r="AB64" s="191"/>
      <c r="AC64" s="191"/>
      <c r="AD64" s="191"/>
      <c r="AE64" s="191"/>
      <c r="AF64" s="191"/>
      <c r="AG64" s="191"/>
      <c r="AH64" s="191"/>
      <c r="AI64" s="191"/>
      <c r="AJ64" s="191"/>
      <c r="AK64" s="191"/>
      <c r="AL64" s="191"/>
      <c r="AM64" s="191"/>
      <c r="AN64" s="191"/>
      <c r="AO64" s="191"/>
      <c r="AP64" s="191"/>
      <c r="AQ64" s="191"/>
      <c r="AR64" s="191"/>
      <c r="AS64" s="191"/>
      <c r="AT64" s="191"/>
      <c r="AU64" s="191"/>
      <c r="AV64" s="191"/>
      <c r="AW64" s="191"/>
      <c r="AX64" s="191"/>
      <c r="AY64" s="191"/>
      <c r="AZ64" s="191"/>
      <c r="BA64" s="192"/>
      <c r="BB64" s="192"/>
      <c r="BC64" s="192"/>
      <c r="BD64" s="192"/>
      <c r="BE64" s="192"/>
      <c r="BF64" s="192"/>
      <c r="BG64" s="192"/>
      <c r="BH64" s="192"/>
      <c r="BI64" s="192"/>
      <c r="BJ64" s="192"/>
      <c r="BK64" s="192"/>
      <c r="BL64" s="192"/>
      <c r="BM64" s="192"/>
      <c r="BN64" s="192"/>
      <c r="BO64" s="192"/>
      <c r="BP64" s="192"/>
      <c r="BQ64" s="192"/>
      <c r="BR64" s="192"/>
      <c r="BS64" s="192"/>
      <c r="BT64" s="192"/>
      <c r="BU64" s="192"/>
      <c r="BV64" s="192"/>
      <c r="BW64" s="192"/>
      <c r="BX64" s="192"/>
      <c r="BY64" s="192"/>
      <c r="BZ64" s="192"/>
      <c r="CA64" s="192"/>
      <c r="CB64" s="192"/>
      <c r="CC64" s="192"/>
      <c r="CD64" s="192"/>
      <c r="CE64" s="192"/>
      <c r="CF64" s="192"/>
      <c r="CG64" s="192"/>
      <c r="CH64" s="192"/>
      <c r="CI64" s="192"/>
      <c r="CJ64" s="192"/>
      <c r="CK64" s="192"/>
      <c r="CL64" s="192"/>
      <c r="CM64" s="192"/>
      <c r="CN64" s="192"/>
      <c r="CO64" s="192"/>
      <c r="CP64" s="192"/>
      <c r="CQ64" s="192"/>
    </row>
    <row r="65" spans="1:95">
      <c r="A65" s="191"/>
      <c r="B65" s="191"/>
      <c r="C65" s="191"/>
      <c r="D65" s="191"/>
      <c r="E65" s="191"/>
      <c r="F65" s="191"/>
      <c r="G65" s="191"/>
      <c r="H65" s="191"/>
      <c r="I65" s="191"/>
      <c r="J65" s="191"/>
      <c r="K65" s="191"/>
      <c r="L65" s="191"/>
      <c r="M65" s="191"/>
      <c r="N65" s="191"/>
      <c r="O65" s="191"/>
      <c r="P65" s="191"/>
      <c r="Q65" s="191"/>
      <c r="R65" s="191"/>
      <c r="S65" s="191"/>
      <c r="T65" s="191"/>
      <c r="U65" s="191"/>
      <c r="V65" s="191"/>
      <c r="W65" s="191"/>
      <c r="X65" s="191"/>
      <c r="Y65" s="191"/>
      <c r="Z65" s="191"/>
      <c r="AA65" s="191"/>
      <c r="AB65" s="191"/>
      <c r="AC65" s="191"/>
      <c r="AD65" s="191"/>
      <c r="AE65" s="191"/>
      <c r="AF65" s="191"/>
      <c r="AG65" s="191"/>
      <c r="AH65" s="191"/>
      <c r="AI65" s="191"/>
      <c r="AJ65" s="191"/>
      <c r="AK65" s="191"/>
      <c r="AL65" s="191"/>
      <c r="AM65" s="191"/>
      <c r="AN65" s="191"/>
      <c r="AO65" s="191"/>
      <c r="AP65" s="191"/>
      <c r="AQ65" s="191"/>
      <c r="AR65" s="191"/>
      <c r="AS65" s="191"/>
      <c r="AT65" s="191"/>
      <c r="AU65" s="191"/>
      <c r="AV65" s="191"/>
      <c r="AW65" s="191"/>
      <c r="AX65" s="191"/>
      <c r="AY65" s="191"/>
      <c r="AZ65" s="191"/>
      <c r="BA65" s="192"/>
      <c r="BB65" s="192"/>
      <c r="BC65" s="192"/>
      <c r="BD65" s="192"/>
      <c r="BE65" s="192"/>
      <c r="BF65" s="192"/>
      <c r="BG65" s="192"/>
      <c r="BH65" s="192"/>
      <c r="BI65" s="192"/>
      <c r="BJ65" s="192"/>
      <c r="BK65" s="192"/>
      <c r="BL65" s="192"/>
      <c r="BM65" s="192"/>
      <c r="BN65" s="192"/>
      <c r="BO65" s="192"/>
      <c r="BP65" s="192"/>
      <c r="BQ65" s="192"/>
      <c r="BR65" s="192"/>
      <c r="BS65" s="192"/>
      <c r="BT65" s="192"/>
      <c r="BU65" s="192"/>
      <c r="BV65" s="192"/>
      <c r="BW65" s="192"/>
      <c r="BX65" s="192"/>
      <c r="BY65" s="192"/>
      <c r="BZ65" s="192"/>
      <c r="CA65" s="192"/>
      <c r="CB65" s="192"/>
      <c r="CC65" s="192"/>
      <c r="CD65" s="192"/>
      <c r="CE65" s="192"/>
      <c r="CF65" s="192"/>
      <c r="CG65" s="192"/>
      <c r="CH65" s="192"/>
      <c r="CI65" s="192"/>
      <c r="CJ65" s="192"/>
      <c r="CK65" s="192"/>
      <c r="CL65" s="192"/>
      <c r="CM65" s="192"/>
      <c r="CN65" s="192"/>
      <c r="CO65" s="192"/>
      <c r="CP65" s="192"/>
      <c r="CQ65" s="192"/>
    </row>
    <row r="66" spans="1:95">
      <c r="A66" s="191"/>
      <c r="B66" s="191"/>
      <c r="C66" s="191"/>
      <c r="D66" s="191"/>
      <c r="E66" s="191"/>
      <c r="F66" s="191"/>
      <c r="G66" s="191"/>
      <c r="H66" s="191"/>
      <c r="I66" s="191"/>
      <c r="J66" s="191"/>
      <c r="K66" s="191"/>
      <c r="L66" s="191"/>
      <c r="M66" s="191"/>
      <c r="N66" s="191"/>
      <c r="O66" s="191"/>
      <c r="P66" s="191"/>
      <c r="Q66" s="191"/>
      <c r="R66" s="191"/>
      <c r="S66" s="191"/>
      <c r="T66" s="191"/>
      <c r="U66" s="191"/>
      <c r="V66" s="191"/>
      <c r="W66" s="191"/>
      <c r="X66" s="191"/>
      <c r="Y66" s="191"/>
      <c r="Z66" s="191"/>
      <c r="AA66" s="191"/>
      <c r="AB66" s="191"/>
      <c r="AC66" s="191"/>
      <c r="AD66" s="191"/>
      <c r="AE66" s="191"/>
      <c r="AF66" s="191"/>
      <c r="AG66" s="191"/>
      <c r="AH66" s="191"/>
      <c r="AI66" s="191"/>
      <c r="AJ66" s="191"/>
      <c r="AK66" s="191"/>
      <c r="AL66" s="191"/>
      <c r="AM66" s="191"/>
      <c r="AN66" s="191"/>
      <c r="AO66" s="191"/>
      <c r="AP66" s="191"/>
      <c r="AQ66" s="191"/>
      <c r="AR66" s="191"/>
      <c r="AS66" s="191"/>
      <c r="AT66" s="191"/>
      <c r="AU66" s="191"/>
      <c r="AV66" s="191"/>
      <c r="AW66" s="191"/>
      <c r="AX66" s="191"/>
      <c r="AY66" s="191"/>
      <c r="AZ66" s="191"/>
      <c r="BA66" s="192"/>
      <c r="BB66" s="192"/>
      <c r="BC66" s="192"/>
      <c r="BD66" s="192"/>
      <c r="BE66" s="192"/>
      <c r="BF66" s="192"/>
      <c r="BG66" s="192"/>
      <c r="BH66" s="192"/>
      <c r="BI66" s="192"/>
      <c r="BJ66" s="192"/>
      <c r="BK66" s="192"/>
      <c r="BL66" s="192"/>
      <c r="BM66" s="192"/>
      <c r="BN66" s="192"/>
      <c r="BO66" s="192"/>
      <c r="BP66" s="192"/>
      <c r="BQ66" s="192"/>
      <c r="BR66" s="192"/>
      <c r="BS66" s="192"/>
      <c r="BT66" s="192"/>
      <c r="BU66" s="192"/>
      <c r="BV66" s="192"/>
      <c r="BW66" s="192"/>
      <c r="BX66" s="192"/>
      <c r="BY66" s="192"/>
      <c r="BZ66" s="192"/>
      <c r="CA66" s="192"/>
      <c r="CB66" s="192"/>
      <c r="CC66" s="192"/>
      <c r="CD66" s="192"/>
      <c r="CE66" s="192"/>
      <c r="CF66" s="192"/>
      <c r="CG66" s="192"/>
      <c r="CH66" s="192"/>
      <c r="CI66" s="192"/>
      <c r="CJ66" s="192"/>
      <c r="CK66" s="192"/>
      <c r="CL66" s="192"/>
      <c r="CM66" s="192"/>
      <c r="CN66" s="192"/>
      <c r="CO66" s="192"/>
      <c r="CP66" s="192"/>
      <c r="CQ66" s="192"/>
    </row>
    <row r="67" spans="1:95">
      <c r="A67" s="191"/>
      <c r="B67" s="191"/>
      <c r="C67" s="191"/>
      <c r="D67" s="191"/>
      <c r="E67" s="191"/>
      <c r="F67" s="191"/>
      <c r="G67" s="191"/>
      <c r="H67" s="191"/>
      <c r="I67" s="191"/>
      <c r="J67" s="191"/>
      <c r="K67" s="191"/>
      <c r="L67" s="191"/>
      <c r="M67" s="191"/>
      <c r="N67" s="191"/>
      <c r="O67" s="191"/>
      <c r="P67" s="191"/>
      <c r="Q67" s="191"/>
      <c r="R67" s="191"/>
      <c r="S67" s="191"/>
      <c r="T67" s="191"/>
      <c r="U67" s="191"/>
      <c r="V67" s="191"/>
      <c r="W67" s="191"/>
      <c r="X67" s="191"/>
      <c r="Y67" s="191"/>
      <c r="Z67" s="191"/>
      <c r="AA67" s="191"/>
      <c r="AB67" s="191"/>
      <c r="AC67" s="191"/>
      <c r="AD67" s="191"/>
      <c r="AE67" s="191"/>
      <c r="AF67" s="191"/>
      <c r="AG67" s="191"/>
      <c r="AH67" s="191"/>
      <c r="AI67" s="191"/>
      <c r="AJ67" s="191"/>
      <c r="AK67" s="191"/>
      <c r="AL67" s="191"/>
      <c r="AM67" s="191"/>
      <c r="AN67" s="191"/>
      <c r="AO67" s="191"/>
      <c r="AP67" s="191"/>
      <c r="AQ67" s="191"/>
      <c r="AR67" s="191"/>
      <c r="AS67" s="191"/>
      <c r="AT67" s="191"/>
      <c r="AU67" s="191"/>
      <c r="AV67" s="191"/>
      <c r="AW67" s="191"/>
      <c r="AX67" s="191"/>
      <c r="AY67" s="191"/>
      <c r="AZ67" s="191"/>
      <c r="BA67" s="192"/>
      <c r="BB67" s="192"/>
      <c r="BC67" s="192"/>
      <c r="BD67" s="192"/>
      <c r="BE67" s="192"/>
      <c r="BF67" s="192"/>
      <c r="BG67" s="192"/>
      <c r="BH67" s="192"/>
      <c r="BI67" s="192"/>
      <c r="BJ67" s="192"/>
      <c r="BK67" s="192"/>
      <c r="BL67" s="192"/>
      <c r="BM67" s="192"/>
      <c r="BN67" s="192"/>
      <c r="BO67" s="192"/>
      <c r="BP67" s="192"/>
      <c r="BQ67" s="192"/>
      <c r="BR67" s="192"/>
      <c r="BS67" s="192"/>
      <c r="BT67" s="192"/>
      <c r="BU67" s="192"/>
      <c r="BV67" s="192"/>
      <c r="BW67" s="192"/>
      <c r="BX67" s="192"/>
      <c r="BY67" s="192"/>
      <c r="BZ67" s="192"/>
      <c r="CA67" s="192"/>
      <c r="CB67" s="192"/>
      <c r="CC67" s="192"/>
      <c r="CD67" s="192"/>
      <c r="CE67" s="192"/>
      <c r="CF67" s="192"/>
      <c r="CG67" s="192"/>
      <c r="CH67" s="192"/>
      <c r="CI67" s="192"/>
      <c r="CJ67" s="192"/>
      <c r="CK67" s="192"/>
      <c r="CL67" s="192"/>
      <c r="CM67" s="192"/>
      <c r="CN67" s="192"/>
      <c r="CO67" s="192"/>
      <c r="CP67" s="192"/>
      <c r="CQ67" s="192"/>
    </row>
    <row r="68" spans="1:95">
      <c r="A68" s="191"/>
      <c r="B68" s="191"/>
      <c r="C68" s="191"/>
      <c r="D68" s="191"/>
      <c r="E68" s="191"/>
      <c r="F68" s="191"/>
      <c r="G68" s="191"/>
      <c r="H68" s="191"/>
      <c r="I68" s="191"/>
      <c r="J68" s="191"/>
      <c r="K68" s="191"/>
      <c r="L68" s="191"/>
      <c r="M68" s="191"/>
      <c r="N68" s="191"/>
      <c r="O68" s="191"/>
      <c r="P68" s="191"/>
      <c r="Q68" s="191"/>
      <c r="R68" s="191"/>
      <c r="S68" s="191"/>
      <c r="T68" s="191"/>
      <c r="U68" s="191"/>
      <c r="V68" s="191"/>
      <c r="W68" s="191"/>
      <c r="X68" s="191"/>
      <c r="Y68" s="191"/>
      <c r="Z68" s="191"/>
      <c r="AA68" s="191"/>
      <c r="AB68" s="191"/>
      <c r="AC68" s="191"/>
      <c r="AD68" s="191"/>
      <c r="AE68" s="191"/>
      <c r="AF68" s="191"/>
      <c r="AG68" s="191"/>
      <c r="AH68" s="191"/>
      <c r="AI68" s="191"/>
      <c r="AJ68" s="191"/>
      <c r="AK68" s="191"/>
      <c r="AL68" s="191"/>
      <c r="AM68" s="191"/>
      <c r="AN68" s="191"/>
      <c r="AO68" s="191"/>
      <c r="AP68" s="191"/>
      <c r="AQ68" s="191"/>
      <c r="AR68" s="191"/>
      <c r="AS68" s="191"/>
      <c r="AT68" s="191"/>
      <c r="AU68" s="191"/>
      <c r="AV68" s="191"/>
      <c r="AW68" s="191"/>
      <c r="AX68" s="191"/>
      <c r="AY68" s="191"/>
      <c r="AZ68" s="191"/>
      <c r="BA68" s="192"/>
      <c r="BB68" s="192"/>
      <c r="BC68" s="192"/>
      <c r="BD68" s="192"/>
      <c r="BE68" s="192"/>
      <c r="BF68" s="192"/>
      <c r="BG68" s="192"/>
      <c r="BH68" s="192"/>
      <c r="BI68" s="192"/>
      <c r="BJ68" s="192"/>
      <c r="BK68" s="192"/>
      <c r="BL68" s="192"/>
      <c r="BM68" s="192"/>
      <c r="BN68" s="192"/>
      <c r="BO68" s="192"/>
      <c r="BP68" s="192"/>
      <c r="BQ68" s="192"/>
      <c r="BR68" s="192"/>
      <c r="BS68" s="192"/>
      <c r="BT68" s="192"/>
      <c r="BU68" s="192"/>
      <c r="BV68" s="192"/>
      <c r="BW68" s="192"/>
      <c r="BX68" s="192"/>
      <c r="BY68" s="192"/>
      <c r="BZ68" s="192"/>
      <c r="CA68" s="192"/>
      <c r="CB68" s="192"/>
      <c r="CC68" s="192"/>
      <c r="CD68" s="192"/>
      <c r="CE68" s="192"/>
      <c r="CF68" s="192"/>
      <c r="CG68" s="192"/>
      <c r="CH68" s="192"/>
      <c r="CI68" s="192"/>
      <c r="CJ68" s="192"/>
      <c r="CK68" s="192"/>
      <c r="CL68" s="192"/>
      <c r="CM68" s="192"/>
      <c r="CN68" s="192"/>
      <c r="CO68" s="192"/>
      <c r="CP68" s="192"/>
      <c r="CQ68" s="192"/>
    </row>
    <row r="69" spans="1:95">
      <c r="A69" s="191"/>
      <c r="B69" s="191"/>
      <c r="C69" s="191"/>
      <c r="D69" s="191"/>
      <c r="E69" s="191"/>
      <c r="F69" s="191"/>
      <c r="G69" s="191"/>
      <c r="H69" s="191"/>
      <c r="I69" s="191"/>
      <c r="J69" s="191"/>
      <c r="K69" s="191"/>
      <c r="L69" s="191"/>
      <c r="M69" s="191"/>
      <c r="N69" s="191"/>
      <c r="O69" s="191"/>
      <c r="P69" s="191"/>
      <c r="Q69" s="191"/>
      <c r="R69" s="191"/>
      <c r="S69" s="191"/>
      <c r="T69" s="191"/>
      <c r="U69" s="191"/>
      <c r="V69" s="191"/>
      <c r="W69" s="191"/>
      <c r="X69" s="191"/>
      <c r="Y69" s="191"/>
      <c r="Z69" s="191"/>
      <c r="AA69" s="191"/>
      <c r="AB69" s="191"/>
      <c r="AC69" s="191"/>
      <c r="AD69" s="191"/>
      <c r="AE69" s="191"/>
      <c r="AF69" s="191"/>
      <c r="AG69" s="191"/>
      <c r="AH69" s="191"/>
      <c r="AI69" s="191"/>
      <c r="AJ69" s="191"/>
      <c r="AK69" s="191"/>
      <c r="AL69" s="191"/>
      <c r="AM69" s="191"/>
      <c r="AN69" s="191"/>
      <c r="AO69" s="191"/>
      <c r="AP69" s="191"/>
      <c r="AQ69" s="191"/>
      <c r="AR69" s="191"/>
      <c r="AS69" s="191"/>
      <c r="AT69" s="191"/>
      <c r="AU69" s="191"/>
      <c r="AV69" s="191"/>
      <c r="AW69" s="191"/>
      <c r="AX69" s="191"/>
      <c r="AY69" s="191"/>
      <c r="AZ69" s="191"/>
      <c r="BA69" s="192"/>
      <c r="BB69" s="192"/>
      <c r="BC69" s="192"/>
      <c r="BD69" s="192"/>
      <c r="BE69" s="192"/>
      <c r="BF69" s="192"/>
      <c r="BG69" s="192"/>
      <c r="BH69" s="192"/>
      <c r="BI69" s="192"/>
      <c r="BJ69" s="192"/>
      <c r="BK69" s="192"/>
      <c r="BL69" s="192"/>
      <c r="BM69" s="192"/>
      <c r="BN69" s="192"/>
      <c r="BO69" s="192"/>
      <c r="BP69" s="192"/>
      <c r="BQ69" s="192"/>
      <c r="BR69" s="192"/>
      <c r="BS69" s="192"/>
      <c r="BT69" s="192"/>
      <c r="BU69" s="192"/>
      <c r="BV69" s="192"/>
      <c r="BW69" s="192"/>
      <c r="BX69" s="192"/>
      <c r="BY69" s="192"/>
      <c r="BZ69" s="192"/>
      <c r="CA69" s="192"/>
      <c r="CB69" s="192"/>
      <c r="CC69" s="192"/>
      <c r="CD69" s="192"/>
      <c r="CE69" s="192"/>
      <c r="CF69" s="192"/>
      <c r="CG69" s="192"/>
      <c r="CH69" s="192"/>
      <c r="CI69" s="192"/>
      <c r="CJ69" s="192"/>
      <c r="CK69" s="192"/>
      <c r="CL69" s="192"/>
      <c r="CM69" s="192"/>
      <c r="CN69" s="192"/>
      <c r="CO69" s="192"/>
      <c r="CP69" s="192"/>
      <c r="CQ69" s="192"/>
    </row>
    <row r="70" spans="1:95">
      <c r="A70" s="191"/>
      <c r="B70" s="191"/>
      <c r="C70" s="191"/>
      <c r="D70" s="191"/>
      <c r="E70" s="191"/>
      <c r="F70" s="191"/>
      <c r="G70" s="191"/>
      <c r="H70" s="191"/>
      <c r="I70" s="191"/>
      <c r="J70" s="191"/>
      <c r="K70" s="191"/>
      <c r="L70" s="191"/>
      <c r="M70" s="191"/>
      <c r="N70" s="191"/>
      <c r="O70" s="191"/>
      <c r="P70" s="191"/>
      <c r="Q70" s="191"/>
      <c r="R70" s="191"/>
      <c r="S70" s="191"/>
      <c r="T70" s="191"/>
      <c r="U70" s="191"/>
      <c r="V70" s="191"/>
      <c r="W70" s="191"/>
      <c r="X70" s="191"/>
      <c r="Y70" s="191"/>
      <c r="Z70" s="191"/>
      <c r="AA70" s="191"/>
      <c r="AB70" s="191"/>
      <c r="AC70" s="191"/>
      <c r="AD70" s="191"/>
      <c r="AE70" s="191"/>
      <c r="AF70" s="191"/>
      <c r="AG70" s="191"/>
      <c r="AH70" s="191"/>
      <c r="AI70" s="191"/>
      <c r="AJ70" s="191"/>
      <c r="AK70" s="191"/>
      <c r="AL70" s="191"/>
      <c r="AM70" s="191"/>
      <c r="AN70" s="191"/>
      <c r="AO70" s="191"/>
      <c r="AP70" s="191"/>
      <c r="AQ70" s="191"/>
      <c r="AR70" s="191"/>
      <c r="AS70" s="191"/>
      <c r="AT70" s="191"/>
      <c r="AU70" s="191"/>
      <c r="AV70" s="191"/>
      <c r="AW70" s="191"/>
      <c r="AX70" s="191"/>
      <c r="AY70" s="191"/>
      <c r="AZ70" s="191"/>
      <c r="BA70" s="192"/>
      <c r="BB70" s="192"/>
      <c r="BC70" s="192"/>
      <c r="BD70" s="192"/>
      <c r="BE70" s="192"/>
      <c r="BF70" s="192"/>
      <c r="BG70" s="192"/>
      <c r="BH70" s="192"/>
      <c r="BI70" s="192"/>
      <c r="BJ70" s="192"/>
      <c r="BK70" s="192"/>
      <c r="BL70" s="192"/>
      <c r="BM70" s="192"/>
      <c r="BN70" s="192"/>
      <c r="BO70" s="192"/>
      <c r="BP70" s="192"/>
      <c r="BQ70" s="192"/>
      <c r="BR70" s="192"/>
      <c r="BS70" s="192"/>
      <c r="BT70" s="192"/>
      <c r="BU70" s="192"/>
      <c r="BV70" s="192"/>
      <c r="BW70" s="192"/>
      <c r="BX70" s="192"/>
      <c r="BY70" s="192"/>
      <c r="BZ70" s="192"/>
      <c r="CA70" s="192"/>
      <c r="CB70" s="192"/>
      <c r="CC70" s="192"/>
      <c r="CD70" s="192"/>
      <c r="CE70" s="192"/>
      <c r="CF70" s="192"/>
      <c r="CG70" s="192"/>
      <c r="CH70" s="192"/>
      <c r="CI70" s="192"/>
      <c r="CJ70" s="192"/>
      <c r="CK70" s="192"/>
      <c r="CL70" s="192"/>
      <c r="CM70" s="192"/>
      <c r="CN70" s="192"/>
      <c r="CO70" s="192"/>
      <c r="CP70" s="192"/>
      <c r="CQ70" s="192"/>
    </row>
    <row r="71" spans="1:95">
      <c r="A71" s="191"/>
      <c r="B71" s="191"/>
      <c r="C71" s="191"/>
      <c r="D71" s="191"/>
      <c r="E71" s="191"/>
      <c r="F71" s="191"/>
      <c r="G71" s="191"/>
      <c r="H71" s="191"/>
      <c r="I71" s="191"/>
      <c r="J71" s="191"/>
      <c r="K71" s="191"/>
      <c r="L71" s="191"/>
      <c r="M71" s="191"/>
      <c r="N71" s="191"/>
      <c r="O71" s="191"/>
      <c r="P71" s="191"/>
      <c r="Q71" s="191"/>
      <c r="R71" s="191"/>
      <c r="S71" s="191"/>
      <c r="T71" s="191"/>
      <c r="U71" s="191"/>
      <c r="V71" s="191"/>
      <c r="W71" s="191"/>
      <c r="X71" s="191"/>
      <c r="Y71" s="191"/>
      <c r="Z71" s="191"/>
      <c r="AA71" s="191"/>
      <c r="AB71" s="191"/>
      <c r="AC71" s="191"/>
      <c r="AD71" s="191"/>
      <c r="AE71" s="191"/>
      <c r="AF71" s="191"/>
      <c r="AG71" s="191"/>
      <c r="AH71" s="191"/>
      <c r="AI71" s="191"/>
      <c r="AJ71" s="191"/>
      <c r="AK71" s="191"/>
      <c r="AL71" s="191"/>
      <c r="AM71" s="191"/>
      <c r="AN71" s="191"/>
      <c r="AO71" s="191"/>
      <c r="AP71" s="191"/>
      <c r="AQ71" s="191"/>
      <c r="AR71" s="191"/>
      <c r="AS71" s="191"/>
      <c r="AT71" s="191"/>
      <c r="AU71" s="191"/>
      <c r="AV71" s="191"/>
      <c r="AW71" s="191"/>
      <c r="AX71" s="191"/>
      <c r="AY71" s="191"/>
      <c r="AZ71" s="191"/>
      <c r="BA71" s="192"/>
      <c r="BB71" s="192"/>
      <c r="BC71" s="192"/>
      <c r="BD71" s="192"/>
      <c r="BE71" s="192"/>
      <c r="BF71" s="192"/>
      <c r="BG71" s="192"/>
      <c r="BH71" s="192"/>
      <c r="BI71" s="192"/>
      <c r="BJ71" s="192"/>
      <c r="BK71" s="192"/>
      <c r="BL71" s="192"/>
      <c r="BM71" s="192"/>
      <c r="BN71" s="192"/>
      <c r="BO71" s="192"/>
      <c r="BP71" s="192"/>
      <c r="BQ71" s="192"/>
      <c r="BR71" s="192"/>
      <c r="BS71" s="192"/>
      <c r="BT71" s="192"/>
      <c r="BU71" s="192"/>
      <c r="BV71" s="192"/>
      <c r="BW71" s="192"/>
      <c r="BX71" s="192"/>
      <c r="BY71" s="192"/>
      <c r="BZ71" s="192"/>
      <c r="CA71" s="192"/>
      <c r="CB71" s="192"/>
      <c r="CC71" s="192"/>
      <c r="CD71" s="192"/>
      <c r="CE71" s="192"/>
      <c r="CF71" s="192"/>
      <c r="CG71" s="192"/>
      <c r="CH71" s="192"/>
      <c r="CI71" s="192"/>
      <c r="CJ71" s="192"/>
      <c r="CK71" s="192"/>
      <c r="CL71" s="192"/>
      <c r="CM71" s="192"/>
      <c r="CN71" s="192"/>
      <c r="CO71" s="192"/>
      <c r="CP71" s="192"/>
      <c r="CQ71" s="192"/>
    </row>
    <row r="72" spans="1:95">
      <c r="A72" s="191"/>
      <c r="B72" s="191"/>
      <c r="C72" s="191"/>
      <c r="D72" s="191"/>
      <c r="E72" s="191"/>
      <c r="F72" s="191"/>
      <c r="G72" s="191"/>
      <c r="H72" s="191"/>
      <c r="I72" s="191"/>
      <c r="J72" s="191"/>
      <c r="K72" s="191"/>
      <c r="L72" s="191"/>
      <c r="M72" s="191"/>
      <c r="N72" s="191"/>
      <c r="O72" s="191"/>
      <c r="P72" s="191"/>
      <c r="Q72" s="191"/>
      <c r="R72" s="191"/>
      <c r="S72" s="191"/>
      <c r="T72" s="191"/>
      <c r="U72" s="191"/>
      <c r="V72" s="191"/>
      <c r="W72" s="191"/>
      <c r="X72" s="191"/>
      <c r="Y72" s="191"/>
      <c r="Z72" s="191"/>
      <c r="AA72" s="191"/>
      <c r="AB72" s="191"/>
      <c r="AC72" s="191"/>
      <c r="AD72" s="191"/>
      <c r="AE72" s="191"/>
      <c r="AF72" s="191"/>
      <c r="AG72" s="191"/>
      <c r="AH72" s="191"/>
      <c r="AI72" s="191"/>
      <c r="AJ72" s="191"/>
      <c r="AK72" s="191"/>
      <c r="AL72" s="191"/>
      <c r="AM72" s="191"/>
      <c r="AN72" s="191"/>
      <c r="AO72" s="191"/>
      <c r="AP72" s="191"/>
      <c r="AQ72" s="191"/>
      <c r="AR72" s="191"/>
      <c r="AS72" s="191"/>
      <c r="AT72" s="191"/>
      <c r="AU72" s="191"/>
      <c r="AV72" s="191"/>
      <c r="AW72" s="191"/>
      <c r="AX72" s="191"/>
      <c r="AY72" s="191"/>
      <c r="AZ72" s="191"/>
      <c r="BA72" s="192"/>
      <c r="BB72" s="192"/>
      <c r="BC72" s="192"/>
      <c r="BD72" s="192"/>
      <c r="BE72" s="192"/>
      <c r="BF72" s="192"/>
      <c r="BG72" s="192"/>
      <c r="BH72" s="192"/>
      <c r="BI72" s="192"/>
      <c r="BJ72" s="192"/>
      <c r="BK72" s="192"/>
      <c r="BL72" s="192"/>
      <c r="BM72" s="192"/>
      <c r="BN72" s="192"/>
      <c r="BO72" s="192"/>
      <c r="BP72" s="192"/>
      <c r="BQ72" s="192"/>
      <c r="BR72" s="192"/>
      <c r="BS72" s="192"/>
      <c r="BT72" s="192"/>
      <c r="BU72" s="192"/>
      <c r="BV72" s="192"/>
      <c r="BW72" s="192"/>
      <c r="BX72" s="192"/>
      <c r="BY72" s="192"/>
      <c r="BZ72" s="192"/>
      <c r="CA72" s="192"/>
      <c r="CB72" s="192"/>
      <c r="CC72" s="192"/>
      <c r="CD72" s="192"/>
      <c r="CE72" s="192"/>
      <c r="CF72" s="192"/>
      <c r="CG72" s="192"/>
      <c r="CH72" s="192"/>
      <c r="CI72" s="192"/>
      <c r="CJ72" s="192"/>
      <c r="CK72" s="192"/>
      <c r="CL72" s="192"/>
      <c r="CM72" s="192"/>
      <c r="CN72" s="192"/>
      <c r="CO72" s="192"/>
      <c r="CP72" s="192"/>
      <c r="CQ72" s="192"/>
    </row>
    <row r="73" spans="1:95">
      <c r="A73" s="191"/>
      <c r="B73" s="191"/>
      <c r="C73" s="191"/>
      <c r="D73" s="191"/>
      <c r="E73" s="191"/>
      <c r="F73" s="191"/>
      <c r="G73" s="191"/>
      <c r="H73" s="191"/>
      <c r="I73" s="191"/>
      <c r="J73" s="191"/>
      <c r="K73" s="191"/>
      <c r="L73" s="191"/>
      <c r="M73" s="191"/>
      <c r="N73" s="191"/>
      <c r="O73" s="191"/>
      <c r="P73" s="191"/>
      <c r="Q73" s="191"/>
      <c r="R73" s="191"/>
      <c r="S73" s="191"/>
      <c r="T73" s="191"/>
      <c r="U73" s="191"/>
      <c r="V73" s="191"/>
      <c r="W73" s="191"/>
      <c r="X73" s="191"/>
      <c r="Y73" s="191"/>
      <c r="Z73" s="191"/>
      <c r="AA73" s="191"/>
      <c r="AB73" s="191"/>
      <c r="AC73" s="191"/>
      <c r="AD73" s="191"/>
      <c r="AE73" s="191"/>
      <c r="AF73" s="191"/>
      <c r="AG73" s="191"/>
      <c r="AH73" s="191"/>
      <c r="AI73" s="191"/>
      <c r="AJ73" s="191"/>
      <c r="AK73" s="191"/>
      <c r="AL73" s="191"/>
      <c r="AM73" s="191"/>
      <c r="AN73" s="191"/>
      <c r="AO73" s="191"/>
      <c r="AP73" s="191"/>
      <c r="AQ73" s="191"/>
      <c r="AR73" s="191"/>
      <c r="AS73" s="191"/>
      <c r="AT73" s="191"/>
      <c r="AU73" s="191"/>
      <c r="AV73" s="191"/>
      <c r="AW73" s="191"/>
      <c r="AX73" s="191"/>
      <c r="AY73" s="191"/>
      <c r="AZ73" s="191"/>
      <c r="BA73" s="192"/>
      <c r="BB73" s="192"/>
      <c r="BC73" s="192"/>
      <c r="BD73" s="192"/>
      <c r="BE73" s="192"/>
      <c r="BF73" s="192"/>
      <c r="BG73" s="192"/>
      <c r="BH73" s="192"/>
      <c r="BI73" s="192"/>
      <c r="BJ73" s="192"/>
      <c r="BK73" s="192"/>
      <c r="BL73" s="192"/>
      <c r="BM73" s="192"/>
      <c r="BN73" s="192"/>
      <c r="BO73" s="192"/>
      <c r="BP73" s="192"/>
      <c r="BQ73" s="192"/>
      <c r="BR73" s="192"/>
      <c r="BS73" s="192"/>
      <c r="BT73" s="192"/>
      <c r="BU73" s="192"/>
      <c r="BV73" s="192"/>
      <c r="BW73" s="192"/>
      <c r="BX73" s="192"/>
      <c r="BY73" s="192"/>
      <c r="BZ73" s="192"/>
      <c r="CA73" s="192"/>
      <c r="CB73" s="192"/>
      <c r="CC73" s="192"/>
      <c r="CD73" s="192"/>
      <c r="CE73" s="192"/>
      <c r="CF73" s="192"/>
      <c r="CG73" s="192"/>
      <c r="CH73" s="192"/>
      <c r="CI73" s="192"/>
      <c r="CJ73" s="192"/>
      <c r="CK73" s="192"/>
      <c r="CL73" s="192"/>
      <c r="CM73" s="192"/>
      <c r="CN73" s="192"/>
      <c r="CO73" s="192"/>
      <c r="CP73" s="192"/>
      <c r="CQ73" s="192"/>
    </row>
    <row r="74" spans="1:95">
      <c r="A74" s="191"/>
      <c r="B74" s="191"/>
      <c r="C74" s="191"/>
      <c r="D74" s="191"/>
      <c r="E74" s="191"/>
      <c r="F74" s="191"/>
      <c r="G74" s="191"/>
      <c r="H74" s="191"/>
      <c r="I74" s="191"/>
      <c r="J74" s="191"/>
      <c r="K74" s="191"/>
      <c r="L74" s="191"/>
      <c r="M74" s="191"/>
      <c r="N74" s="191"/>
      <c r="O74" s="191"/>
      <c r="P74" s="191"/>
      <c r="Q74" s="191"/>
      <c r="R74" s="191"/>
      <c r="S74" s="191"/>
      <c r="T74" s="191"/>
      <c r="U74" s="191"/>
      <c r="V74" s="191"/>
      <c r="W74" s="191"/>
      <c r="X74" s="191"/>
      <c r="Y74" s="191"/>
      <c r="Z74" s="191"/>
      <c r="AA74" s="191"/>
      <c r="AB74" s="191"/>
      <c r="AC74" s="191"/>
      <c r="AD74" s="191"/>
      <c r="AE74" s="191"/>
      <c r="AF74" s="191"/>
      <c r="AG74" s="191"/>
      <c r="AH74" s="191"/>
      <c r="AI74" s="191"/>
      <c r="AJ74" s="191"/>
      <c r="AK74" s="191"/>
      <c r="AL74" s="191"/>
      <c r="AM74" s="191"/>
      <c r="AN74" s="191"/>
      <c r="AO74" s="191"/>
      <c r="AP74" s="191"/>
      <c r="AQ74" s="191"/>
      <c r="AR74" s="191"/>
      <c r="AS74" s="191"/>
      <c r="AT74" s="191"/>
      <c r="AU74" s="191"/>
      <c r="AV74" s="191"/>
      <c r="AW74" s="191"/>
      <c r="AX74" s="191"/>
      <c r="AY74" s="191"/>
      <c r="AZ74" s="191"/>
      <c r="BA74" s="192"/>
      <c r="BB74" s="192"/>
      <c r="BC74" s="192"/>
      <c r="BD74" s="192"/>
      <c r="BE74" s="192"/>
      <c r="BF74" s="192"/>
      <c r="BG74" s="192"/>
      <c r="BH74" s="192"/>
      <c r="BI74" s="192"/>
      <c r="BJ74" s="192"/>
      <c r="BK74" s="192"/>
      <c r="BL74" s="192"/>
      <c r="BM74" s="192"/>
      <c r="BN74" s="192"/>
      <c r="BO74" s="192"/>
      <c r="BP74" s="192"/>
      <c r="BQ74" s="192"/>
      <c r="BR74" s="192"/>
      <c r="BS74" s="192"/>
      <c r="BT74" s="192"/>
      <c r="BU74" s="192"/>
      <c r="BV74" s="192"/>
      <c r="BW74" s="192"/>
      <c r="BX74" s="192"/>
      <c r="BY74" s="192"/>
      <c r="BZ74" s="192"/>
      <c r="CA74" s="192"/>
      <c r="CB74" s="192"/>
      <c r="CC74" s="192"/>
      <c r="CD74" s="192"/>
      <c r="CE74" s="192"/>
      <c r="CF74" s="192"/>
      <c r="CG74" s="192"/>
      <c r="CH74" s="192"/>
      <c r="CI74" s="192"/>
      <c r="CJ74" s="192"/>
      <c r="CK74" s="192"/>
      <c r="CL74" s="192"/>
      <c r="CM74" s="192"/>
      <c r="CN74" s="192"/>
      <c r="CO74" s="192"/>
      <c r="CP74" s="192"/>
      <c r="CQ74" s="192"/>
    </row>
    <row r="75" spans="1:95">
      <c r="A75" s="191"/>
      <c r="B75" s="191"/>
      <c r="C75" s="191"/>
      <c r="D75" s="191"/>
      <c r="E75" s="191"/>
      <c r="F75" s="191"/>
      <c r="G75" s="191"/>
      <c r="H75" s="191"/>
      <c r="I75" s="191"/>
      <c r="J75" s="191"/>
      <c r="K75" s="191"/>
      <c r="L75" s="191"/>
      <c r="M75" s="191"/>
      <c r="N75" s="191"/>
      <c r="O75" s="191"/>
      <c r="P75" s="191"/>
      <c r="Q75" s="191"/>
      <c r="R75" s="191"/>
      <c r="S75" s="191"/>
      <c r="T75" s="191"/>
      <c r="U75" s="191"/>
      <c r="V75" s="191"/>
      <c r="W75" s="191"/>
      <c r="X75" s="191"/>
      <c r="Y75" s="191"/>
      <c r="Z75" s="191"/>
      <c r="AA75" s="191"/>
      <c r="AB75" s="191"/>
      <c r="AC75" s="191"/>
      <c r="AD75" s="191"/>
      <c r="AE75" s="191"/>
      <c r="AF75" s="191"/>
      <c r="AG75" s="191"/>
      <c r="AH75" s="191"/>
      <c r="AI75" s="191"/>
      <c r="AJ75" s="191"/>
      <c r="AK75" s="191"/>
      <c r="AL75" s="191"/>
      <c r="AM75" s="191"/>
      <c r="AN75" s="191"/>
      <c r="AO75" s="191"/>
      <c r="AP75" s="191"/>
      <c r="AQ75" s="191"/>
      <c r="AR75" s="191"/>
      <c r="AS75" s="191"/>
      <c r="AT75" s="191"/>
      <c r="AU75" s="191"/>
      <c r="AV75" s="191"/>
      <c r="AW75" s="191"/>
      <c r="AX75" s="191"/>
      <c r="AY75" s="191"/>
      <c r="AZ75" s="191"/>
      <c r="BA75" s="192"/>
      <c r="BB75" s="192"/>
      <c r="BC75" s="192"/>
      <c r="BD75" s="192"/>
      <c r="BE75" s="192"/>
      <c r="BF75" s="192"/>
      <c r="BG75" s="192"/>
      <c r="BH75" s="192"/>
      <c r="BI75" s="192"/>
      <c r="BJ75" s="192"/>
      <c r="BK75" s="192"/>
      <c r="BL75" s="192"/>
      <c r="BM75" s="192"/>
      <c r="BN75" s="192"/>
      <c r="BO75" s="192"/>
      <c r="BP75" s="192"/>
      <c r="BQ75" s="192"/>
      <c r="BR75" s="192"/>
      <c r="BS75" s="192"/>
      <c r="BT75" s="192"/>
      <c r="BU75" s="192"/>
      <c r="BV75" s="192"/>
      <c r="BW75" s="192"/>
      <c r="BX75" s="192"/>
      <c r="BY75" s="192"/>
      <c r="BZ75" s="192"/>
      <c r="CA75" s="192"/>
      <c r="CB75" s="192"/>
      <c r="CC75" s="192"/>
      <c r="CD75" s="192"/>
      <c r="CE75" s="192"/>
      <c r="CF75" s="192"/>
      <c r="CG75" s="192"/>
      <c r="CH75" s="192"/>
      <c r="CI75" s="192"/>
      <c r="CJ75" s="192"/>
      <c r="CK75" s="192"/>
      <c r="CL75" s="192"/>
      <c r="CM75" s="192"/>
      <c r="CN75" s="192"/>
      <c r="CO75" s="192"/>
      <c r="CP75" s="192"/>
      <c r="CQ75" s="192"/>
    </row>
    <row r="76" spans="1:95">
      <c r="A76" s="191"/>
      <c r="B76" s="191"/>
      <c r="C76" s="191"/>
      <c r="D76" s="191"/>
      <c r="E76" s="191"/>
      <c r="F76" s="191"/>
      <c r="G76" s="191"/>
      <c r="H76" s="191"/>
      <c r="I76" s="191"/>
      <c r="J76" s="191"/>
      <c r="K76" s="191"/>
      <c r="L76" s="191"/>
      <c r="M76" s="191"/>
      <c r="N76" s="191"/>
      <c r="O76" s="191"/>
      <c r="P76" s="191"/>
      <c r="Q76" s="191"/>
      <c r="R76" s="191"/>
      <c r="S76" s="191"/>
      <c r="T76" s="191"/>
      <c r="U76" s="191"/>
      <c r="V76" s="191"/>
      <c r="W76" s="191"/>
      <c r="X76" s="191"/>
      <c r="Y76" s="191"/>
      <c r="Z76" s="191"/>
      <c r="AA76" s="191"/>
      <c r="AB76" s="191"/>
      <c r="AC76" s="191"/>
      <c r="AD76" s="191"/>
      <c r="AE76" s="191"/>
      <c r="AF76" s="191"/>
      <c r="AG76" s="191"/>
      <c r="AH76" s="191"/>
      <c r="AI76" s="191"/>
      <c r="AJ76" s="191"/>
      <c r="AK76" s="191"/>
      <c r="AL76" s="191"/>
      <c r="AM76" s="191"/>
      <c r="AN76" s="191"/>
      <c r="AO76" s="191"/>
      <c r="AP76" s="191"/>
      <c r="AQ76" s="191"/>
      <c r="AR76" s="191"/>
      <c r="AS76" s="191"/>
      <c r="AT76" s="191"/>
      <c r="AU76" s="191"/>
      <c r="AV76" s="191"/>
      <c r="AW76" s="191"/>
      <c r="AX76" s="191"/>
      <c r="AY76" s="191"/>
      <c r="AZ76" s="191"/>
      <c r="BA76" s="192"/>
      <c r="BB76" s="192"/>
      <c r="BC76" s="192"/>
      <c r="BD76" s="192"/>
      <c r="BE76" s="192"/>
      <c r="BF76" s="192"/>
      <c r="BG76" s="192"/>
      <c r="BH76" s="192"/>
      <c r="BI76" s="192"/>
      <c r="BJ76" s="192"/>
      <c r="BK76" s="192"/>
      <c r="BL76" s="192"/>
      <c r="BM76" s="192"/>
      <c r="BN76" s="192"/>
      <c r="BO76" s="192"/>
      <c r="BP76" s="192"/>
      <c r="BQ76" s="192"/>
      <c r="BR76" s="192"/>
      <c r="BS76" s="192"/>
      <c r="BT76" s="192"/>
      <c r="BU76" s="192"/>
      <c r="BV76" s="192"/>
      <c r="BW76" s="192"/>
      <c r="BX76" s="192"/>
      <c r="BY76" s="192"/>
      <c r="BZ76" s="192"/>
      <c r="CA76" s="192"/>
      <c r="CB76" s="192"/>
      <c r="CC76" s="192"/>
      <c r="CD76" s="192"/>
      <c r="CE76" s="192"/>
      <c r="CF76" s="192"/>
      <c r="CG76" s="192"/>
      <c r="CH76" s="192"/>
      <c r="CI76" s="192"/>
      <c r="CJ76" s="192"/>
      <c r="CK76" s="192"/>
      <c r="CL76" s="192"/>
      <c r="CM76" s="192"/>
      <c r="CN76" s="192"/>
      <c r="CO76" s="192"/>
      <c r="CP76" s="192"/>
      <c r="CQ76" s="192"/>
    </row>
    <row r="77" spans="1:95">
      <c r="C77" s="191"/>
      <c r="D77" s="191"/>
      <c r="E77" s="191"/>
      <c r="F77" s="191"/>
      <c r="G77" s="191"/>
      <c r="H77" s="191"/>
      <c r="I77" s="191"/>
      <c r="J77" s="191"/>
      <c r="K77" s="191"/>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91"/>
      <c r="AM77" s="191"/>
      <c r="AN77" s="191"/>
      <c r="AO77" s="191"/>
      <c r="AP77" s="191"/>
      <c r="AQ77" s="191"/>
      <c r="AR77" s="191"/>
      <c r="AS77" s="191"/>
      <c r="AT77" s="191"/>
      <c r="AU77" s="191"/>
      <c r="AV77" s="191"/>
      <c r="AW77" s="191"/>
      <c r="AX77" s="191"/>
      <c r="AY77" s="191"/>
      <c r="AZ77" s="191"/>
      <c r="BA77" s="192"/>
      <c r="BB77" s="192"/>
      <c r="BC77" s="192"/>
      <c r="BD77" s="192"/>
      <c r="BE77" s="192"/>
      <c r="BF77" s="192"/>
      <c r="BG77" s="192"/>
      <c r="BH77" s="192"/>
      <c r="BI77" s="192"/>
      <c r="BJ77" s="192"/>
      <c r="BK77" s="192"/>
      <c r="BL77" s="192"/>
      <c r="BM77" s="192"/>
      <c r="BN77" s="192"/>
      <c r="BO77" s="192"/>
      <c r="BP77" s="192"/>
      <c r="BQ77" s="192"/>
      <c r="BR77" s="192"/>
      <c r="BS77" s="192"/>
      <c r="BT77" s="192"/>
      <c r="BU77" s="192"/>
      <c r="BV77" s="192"/>
      <c r="BW77" s="192"/>
      <c r="BX77" s="192"/>
      <c r="BY77" s="192"/>
      <c r="BZ77" s="192"/>
      <c r="CA77" s="192"/>
      <c r="CB77" s="192"/>
      <c r="CC77" s="192"/>
      <c r="CD77" s="192"/>
      <c r="CE77" s="192"/>
      <c r="CF77" s="192"/>
      <c r="CG77" s="192"/>
      <c r="CH77" s="192"/>
      <c r="CI77" s="192"/>
      <c r="CJ77" s="192"/>
      <c r="CK77" s="192"/>
      <c r="CL77" s="192"/>
      <c r="CM77" s="192"/>
      <c r="CN77" s="192"/>
      <c r="CO77" s="192"/>
      <c r="CP77" s="192"/>
      <c r="CQ77" s="192"/>
    </row>
    <row r="78" spans="1:95">
      <c r="C78" s="191"/>
      <c r="D78" s="191"/>
      <c r="E78" s="191"/>
      <c r="F78" s="191"/>
      <c r="G78" s="191"/>
      <c r="H78" s="191"/>
      <c r="I78" s="191"/>
      <c r="J78" s="191"/>
      <c r="K78" s="191"/>
      <c r="L78" s="191"/>
      <c r="M78" s="191"/>
      <c r="N78" s="191"/>
      <c r="O78" s="191"/>
      <c r="P78" s="191"/>
      <c r="Q78" s="191"/>
      <c r="R78" s="191"/>
      <c r="S78" s="191"/>
      <c r="T78" s="191"/>
      <c r="U78" s="191"/>
      <c r="V78" s="191"/>
      <c r="W78" s="191"/>
      <c r="X78" s="191"/>
      <c r="Y78" s="191"/>
      <c r="Z78" s="191"/>
      <c r="AA78" s="191"/>
      <c r="AB78" s="191"/>
      <c r="AC78" s="191"/>
      <c r="AD78" s="191"/>
      <c r="AE78" s="191"/>
      <c r="AF78" s="191"/>
      <c r="AG78" s="191"/>
      <c r="AH78" s="191"/>
      <c r="AI78" s="191"/>
      <c r="AJ78" s="191"/>
      <c r="AK78" s="191"/>
      <c r="AL78" s="191"/>
      <c r="AM78" s="191"/>
      <c r="AN78" s="191"/>
      <c r="AO78" s="191"/>
      <c r="AP78" s="191"/>
      <c r="AQ78" s="191"/>
      <c r="AR78" s="191"/>
      <c r="AS78" s="191"/>
      <c r="AT78" s="191"/>
      <c r="AU78" s="191"/>
      <c r="AV78" s="191"/>
      <c r="AW78" s="191"/>
      <c r="AX78" s="191"/>
      <c r="AY78" s="191"/>
      <c r="AZ78" s="191"/>
      <c r="BA78" s="192"/>
      <c r="BB78" s="192"/>
      <c r="BC78" s="192"/>
      <c r="BD78" s="192"/>
      <c r="BE78" s="192"/>
      <c r="BF78" s="192"/>
      <c r="BG78" s="192"/>
      <c r="BH78" s="192"/>
      <c r="BI78" s="192"/>
      <c r="BJ78" s="192"/>
      <c r="BK78" s="192"/>
      <c r="BL78" s="192"/>
      <c r="BM78" s="192"/>
      <c r="BN78" s="192"/>
      <c r="BO78" s="192"/>
      <c r="BP78" s="192"/>
      <c r="BQ78" s="192"/>
      <c r="BR78" s="192"/>
      <c r="BS78" s="192"/>
      <c r="BT78" s="192"/>
      <c r="BU78" s="192"/>
      <c r="BV78" s="192"/>
      <c r="BW78" s="192"/>
      <c r="BX78" s="192"/>
      <c r="BY78" s="192"/>
      <c r="BZ78" s="192"/>
      <c r="CA78" s="192"/>
      <c r="CB78" s="192"/>
      <c r="CC78" s="192"/>
      <c r="CD78" s="192"/>
      <c r="CE78" s="192"/>
      <c r="CF78" s="192"/>
      <c r="CG78" s="192"/>
      <c r="CH78" s="192"/>
      <c r="CI78" s="192"/>
      <c r="CJ78" s="192"/>
      <c r="CK78" s="192"/>
      <c r="CL78" s="192"/>
      <c r="CM78" s="192"/>
      <c r="CN78" s="192"/>
      <c r="CO78" s="192"/>
      <c r="CP78" s="192"/>
      <c r="CQ78" s="192"/>
    </row>
    <row r="79" spans="1:95">
      <c r="C79" s="191"/>
      <c r="D79" s="191"/>
      <c r="E79" s="191"/>
      <c r="F79" s="191"/>
      <c r="G79" s="191"/>
      <c r="H79" s="191"/>
      <c r="I79" s="191"/>
      <c r="J79" s="191"/>
      <c r="K79" s="191"/>
      <c r="L79" s="191"/>
      <c r="M79" s="191"/>
      <c r="N79" s="191"/>
      <c r="O79" s="191"/>
      <c r="P79" s="191"/>
      <c r="Q79" s="191"/>
      <c r="R79" s="191"/>
      <c r="S79" s="191"/>
      <c r="T79" s="191"/>
      <c r="U79" s="191"/>
      <c r="V79" s="191"/>
      <c r="W79" s="191"/>
      <c r="X79" s="191"/>
      <c r="Y79" s="191"/>
      <c r="Z79" s="191"/>
      <c r="AA79" s="191"/>
      <c r="AB79" s="191"/>
      <c r="AC79" s="191"/>
      <c r="AD79" s="191"/>
      <c r="AE79" s="191"/>
      <c r="AF79" s="191"/>
      <c r="AG79" s="191"/>
      <c r="AH79" s="191"/>
      <c r="AI79" s="191"/>
      <c r="AJ79" s="191"/>
      <c r="AK79" s="191"/>
      <c r="AL79" s="191"/>
      <c r="AM79" s="191"/>
      <c r="AN79" s="191"/>
      <c r="AO79" s="191"/>
      <c r="AP79" s="191"/>
      <c r="AQ79" s="191"/>
      <c r="AR79" s="191"/>
      <c r="AS79" s="191"/>
      <c r="AT79" s="191"/>
      <c r="AU79" s="191"/>
      <c r="AV79" s="191"/>
      <c r="AW79" s="191"/>
      <c r="AX79" s="191"/>
      <c r="AY79" s="191"/>
      <c r="AZ79" s="191"/>
      <c r="BA79" s="192"/>
      <c r="BB79" s="192"/>
      <c r="BC79" s="192"/>
      <c r="BD79" s="192"/>
      <c r="BE79" s="192"/>
      <c r="BF79" s="192"/>
      <c r="BG79" s="192"/>
      <c r="BH79" s="192"/>
      <c r="BI79" s="192"/>
      <c r="BJ79" s="192"/>
      <c r="BK79" s="192"/>
      <c r="BL79" s="192"/>
      <c r="BM79" s="192"/>
      <c r="BN79" s="192"/>
      <c r="BO79" s="192"/>
      <c r="BP79" s="192"/>
      <c r="BQ79" s="192"/>
      <c r="BR79" s="192"/>
      <c r="BS79" s="192"/>
      <c r="BT79" s="192"/>
      <c r="BU79" s="192"/>
      <c r="BV79" s="192"/>
      <c r="BW79" s="192"/>
      <c r="BX79" s="192"/>
      <c r="BY79" s="192"/>
      <c r="BZ79" s="192"/>
      <c r="CA79" s="192"/>
      <c r="CB79" s="192"/>
      <c r="CC79" s="192"/>
      <c r="CD79" s="192"/>
      <c r="CE79" s="192"/>
      <c r="CF79" s="192"/>
      <c r="CG79" s="192"/>
      <c r="CH79" s="192"/>
      <c r="CI79" s="192"/>
      <c r="CJ79" s="192"/>
      <c r="CK79" s="192"/>
      <c r="CL79" s="192"/>
      <c r="CM79" s="192"/>
      <c r="CN79" s="192"/>
      <c r="CO79" s="192"/>
      <c r="CP79" s="192"/>
      <c r="CQ79" s="192"/>
    </row>
    <row r="80" spans="1:95">
      <c r="C80" s="191"/>
      <c r="D80" s="191"/>
      <c r="E80" s="191"/>
      <c r="F80" s="191"/>
      <c r="G80" s="191"/>
      <c r="H80" s="191"/>
      <c r="I80" s="191"/>
      <c r="J80" s="191"/>
      <c r="K80" s="191"/>
      <c r="L80" s="191"/>
      <c r="M80" s="191"/>
      <c r="N80" s="191"/>
      <c r="O80" s="191"/>
      <c r="P80" s="191"/>
      <c r="Q80" s="191"/>
      <c r="R80" s="191"/>
      <c r="S80" s="191"/>
      <c r="T80" s="191"/>
      <c r="U80" s="191"/>
      <c r="V80" s="191"/>
      <c r="W80" s="191"/>
      <c r="X80" s="191"/>
      <c r="Y80" s="191"/>
      <c r="Z80" s="191"/>
      <c r="AA80" s="191"/>
      <c r="AB80" s="191"/>
      <c r="AC80" s="191"/>
      <c r="AD80" s="191"/>
      <c r="AE80" s="191"/>
      <c r="AF80" s="191"/>
      <c r="AG80" s="191"/>
      <c r="AH80" s="191"/>
      <c r="AI80" s="191"/>
      <c r="AJ80" s="191"/>
      <c r="AK80" s="191"/>
      <c r="AL80" s="191"/>
      <c r="AM80" s="191"/>
      <c r="AN80" s="191"/>
      <c r="AO80" s="191"/>
      <c r="AP80" s="191"/>
      <c r="AQ80" s="191"/>
      <c r="AR80" s="191"/>
      <c r="AS80" s="191"/>
      <c r="AT80" s="191"/>
      <c r="AU80" s="191"/>
      <c r="AV80" s="191"/>
      <c r="AW80" s="191"/>
      <c r="AX80" s="191"/>
      <c r="AY80" s="191"/>
      <c r="AZ80" s="191"/>
      <c r="BA80" s="192"/>
      <c r="BB80" s="192"/>
      <c r="BC80" s="192"/>
      <c r="BD80" s="192"/>
      <c r="BE80" s="192"/>
      <c r="BF80" s="192"/>
      <c r="BG80" s="192"/>
      <c r="BH80" s="192"/>
      <c r="BI80" s="192"/>
      <c r="BJ80" s="192"/>
      <c r="BK80" s="192"/>
      <c r="BL80" s="192"/>
      <c r="BM80" s="192"/>
      <c r="BN80" s="192"/>
      <c r="BO80" s="192"/>
      <c r="BP80" s="192"/>
      <c r="BQ80" s="192"/>
      <c r="BR80" s="192"/>
      <c r="BS80" s="192"/>
      <c r="BT80" s="192"/>
      <c r="BU80" s="192"/>
      <c r="BV80" s="192"/>
      <c r="BW80" s="192"/>
      <c r="BX80" s="192"/>
      <c r="BY80" s="192"/>
      <c r="BZ80" s="192"/>
      <c r="CA80" s="192"/>
      <c r="CB80" s="192"/>
      <c r="CC80" s="192"/>
      <c r="CD80" s="192"/>
      <c r="CE80" s="192"/>
      <c r="CF80" s="192"/>
      <c r="CG80" s="192"/>
      <c r="CH80" s="192"/>
      <c r="CI80" s="192"/>
      <c r="CJ80" s="192"/>
      <c r="CK80" s="192"/>
      <c r="CL80" s="192"/>
      <c r="CM80" s="192"/>
      <c r="CN80" s="192"/>
      <c r="CO80" s="192"/>
      <c r="CP80" s="192"/>
      <c r="CQ80" s="192"/>
    </row>
    <row r="81" spans="3:95">
      <c r="C81" s="191"/>
      <c r="D81" s="191"/>
      <c r="E81" s="191"/>
      <c r="F81" s="191"/>
      <c r="G81" s="191"/>
      <c r="H81" s="191"/>
      <c r="I81" s="191"/>
      <c r="J81" s="191"/>
      <c r="K81" s="191"/>
      <c r="L81" s="191"/>
      <c r="M81" s="191"/>
      <c r="N81" s="191"/>
      <c r="O81" s="191"/>
      <c r="P81" s="191"/>
      <c r="Q81" s="191"/>
      <c r="R81" s="191"/>
      <c r="S81" s="191"/>
      <c r="T81" s="191"/>
      <c r="U81" s="191"/>
      <c r="V81" s="191"/>
      <c r="W81" s="191"/>
      <c r="X81" s="191"/>
      <c r="Y81" s="191"/>
      <c r="Z81" s="191"/>
      <c r="AA81" s="191"/>
      <c r="AB81" s="191"/>
      <c r="AC81" s="191"/>
      <c r="AD81" s="191"/>
      <c r="AE81" s="191"/>
      <c r="AF81" s="191"/>
      <c r="AG81" s="191"/>
      <c r="AH81" s="191"/>
      <c r="AI81" s="191"/>
      <c r="AJ81" s="191"/>
      <c r="AK81" s="191"/>
      <c r="AL81" s="191"/>
      <c r="AM81" s="191"/>
      <c r="AN81" s="191"/>
      <c r="AO81" s="191"/>
      <c r="AP81" s="191"/>
      <c r="AQ81" s="191"/>
      <c r="AR81" s="191"/>
      <c r="AS81" s="191"/>
      <c r="AT81" s="191"/>
      <c r="AU81" s="191"/>
      <c r="AV81" s="191"/>
      <c r="AW81" s="191"/>
      <c r="AX81" s="191"/>
      <c r="AY81" s="191"/>
      <c r="AZ81" s="191"/>
      <c r="BA81" s="192"/>
      <c r="BB81" s="192"/>
      <c r="BC81" s="192"/>
      <c r="BD81" s="192"/>
      <c r="BE81" s="192"/>
      <c r="BF81" s="192"/>
      <c r="BG81" s="192"/>
      <c r="BH81" s="192"/>
      <c r="BI81" s="192"/>
      <c r="BJ81" s="192"/>
      <c r="BK81" s="192"/>
      <c r="BL81" s="192"/>
      <c r="BM81" s="192"/>
      <c r="BN81" s="192"/>
      <c r="BO81" s="192"/>
      <c r="BP81" s="192"/>
      <c r="BQ81" s="192"/>
      <c r="BR81" s="192"/>
      <c r="BS81" s="192"/>
      <c r="BT81" s="192"/>
      <c r="BU81" s="192"/>
      <c r="BV81" s="192"/>
      <c r="BW81" s="192"/>
      <c r="BX81" s="192"/>
      <c r="BY81" s="192"/>
      <c r="BZ81" s="192"/>
      <c r="CA81" s="192"/>
      <c r="CB81" s="192"/>
      <c r="CC81" s="192"/>
      <c r="CD81" s="192"/>
      <c r="CE81" s="192"/>
      <c r="CF81" s="192"/>
      <c r="CG81" s="192"/>
      <c r="CH81" s="192"/>
      <c r="CI81" s="192"/>
      <c r="CJ81" s="192"/>
      <c r="CK81" s="192"/>
      <c r="CL81" s="192"/>
      <c r="CM81" s="192"/>
      <c r="CN81" s="192"/>
      <c r="CO81" s="192"/>
      <c r="CP81" s="192"/>
      <c r="CQ81" s="192"/>
    </row>
    <row r="82" spans="3:95">
      <c r="C82" s="191"/>
      <c r="D82" s="191"/>
      <c r="E82" s="191"/>
      <c r="F82" s="191"/>
      <c r="G82" s="191"/>
      <c r="H82" s="191"/>
      <c r="I82" s="191"/>
      <c r="J82" s="191"/>
      <c r="K82" s="191"/>
      <c r="L82" s="191"/>
      <c r="M82" s="191"/>
      <c r="N82" s="191"/>
      <c r="O82" s="191"/>
      <c r="P82" s="191"/>
      <c r="Q82" s="191"/>
      <c r="R82" s="191"/>
      <c r="S82" s="191"/>
      <c r="T82" s="191"/>
      <c r="U82" s="191"/>
      <c r="V82" s="191"/>
      <c r="W82" s="191"/>
      <c r="X82" s="191"/>
      <c r="Y82" s="191"/>
      <c r="Z82" s="191"/>
      <c r="AA82" s="191"/>
      <c r="AB82" s="191"/>
      <c r="AC82" s="191"/>
      <c r="AD82" s="191"/>
      <c r="AE82" s="191"/>
      <c r="AF82" s="191"/>
      <c r="AG82" s="191"/>
      <c r="AH82" s="191"/>
      <c r="AI82" s="191"/>
      <c r="AJ82" s="191"/>
      <c r="AK82" s="191"/>
      <c r="AL82" s="191"/>
      <c r="AM82" s="191"/>
      <c r="AN82" s="191"/>
      <c r="AO82" s="191"/>
      <c r="AP82" s="191"/>
      <c r="AQ82" s="191"/>
      <c r="AR82" s="191"/>
      <c r="AS82" s="191"/>
      <c r="AT82" s="191"/>
      <c r="AU82" s="191"/>
      <c r="AV82" s="191"/>
      <c r="AW82" s="191"/>
      <c r="AX82" s="191"/>
      <c r="AY82" s="191"/>
      <c r="AZ82" s="191"/>
      <c r="BA82" s="192"/>
      <c r="BB82" s="192"/>
      <c r="BC82" s="192"/>
      <c r="BD82" s="192"/>
      <c r="BE82" s="192"/>
      <c r="BF82" s="192"/>
      <c r="BG82" s="192"/>
      <c r="BH82" s="192"/>
      <c r="BI82" s="192"/>
      <c r="BJ82" s="192"/>
      <c r="BK82" s="192"/>
      <c r="BL82" s="192"/>
      <c r="BM82" s="192"/>
      <c r="BN82" s="192"/>
      <c r="BO82" s="192"/>
      <c r="BP82" s="192"/>
      <c r="BQ82" s="192"/>
      <c r="BR82" s="192"/>
      <c r="BS82" s="192"/>
      <c r="BT82" s="192"/>
      <c r="BU82" s="192"/>
      <c r="BV82" s="192"/>
      <c r="BW82" s="192"/>
      <c r="BX82" s="192"/>
      <c r="BY82" s="192"/>
      <c r="BZ82" s="192"/>
      <c r="CA82" s="192"/>
      <c r="CB82" s="192"/>
      <c r="CC82" s="192"/>
      <c r="CD82" s="192"/>
      <c r="CE82" s="192"/>
      <c r="CF82" s="192"/>
      <c r="CG82" s="192"/>
      <c r="CH82" s="192"/>
      <c r="CI82" s="192"/>
      <c r="CJ82" s="192"/>
      <c r="CK82" s="192"/>
      <c r="CL82" s="192"/>
      <c r="CM82" s="192"/>
      <c r="CN82" s="192"/>
      <c r="CO82" s="192"/>
      <c r="CP82" s="192"/>
      <c r="CQ82" s="192"/>
    </row>
    <row r="83" spans="3:95">
      <c r="C83" s="191"/>
      <c r="D83" s="191"/>
      <c r="E83" s="191"/>
      <c r="F83" s="191"/>
      <c r="G83" s="191"/>
      <c r="H83" s="191"/>
      <c r="I83" s="191"/>
      <c r="J83" s="191"/>
      <c r="K83" s="191"/>
      <c r="L83" s="191"/>
      <c r="M83" s="191"/>
      <c r="N83" s="191"/>
      <c r="O83" s="191"/>
      <c r="P83" s="191"/>
      <c r="Q83" s="191"/>
      <c r="R83" s="191"/>
      <c r="S83" s="191"/>
      <c r="T83" s="191"/>
      <c r="U83" s="191"/>
      <c r="V83" s="191"/>
      <c r="W83" s="191"/>
      <c r="X83" s="191"/>
      <c r="Y83" s="191"/>
      <c r="Z83" s="191"/>
      <c r="AA83" s="191"/>
      <c r="AB83" s="191"/>
      <c r="AC83" s="191"/>
      <c r="AD83" s="191"/>
      <c r="AE83" s="191"/>
      <c r="AF83" s="191"/>
      <c r="AG83" s="191"/>
      <c r="AH83" s="191"/>
      <c r="AI83" s="191"/>
      <c r="AJ83" s="191"/>
      <c r="AK83" s="191"/>
      <c r="AL83" s="191"/>
      <c r="AM83" s="191"/>
      <c r="AN83" s="191"/>
      <c r="AO83" s="191"/>
      <c r="AP83" s="191"/>
      <c r="AQ83" s="191"/>
      <c r="AR83" s="191"/>
      <c r="AS83" s="191"/>
      <c r="AT83" s="191"/>
      <c r="AU83" s="191"/>
      <c r="AV83" s="191"/>
      <c r="AW83" s="191"/>
      <c r="AX83" s="191"/>
      <c r="AY83" s="191"/>
      <c r="AZ83" s="191"/>
      <c r="BA83" s="192"/>
      <c r="BB83" s="192"/>
      <c r="BC83" s="192"/>
      <c r="BD83" s="192"/>
      <c r="BE83" s="192"/>
      <c r="BF83" s="192"/>
      <c r="BG83" s="192"/>
      <c r="BH83" s="192"/>
      <c r="BI83" s="192"/>
      <c r="BJ83" s="192"/>
      <c r="BK83" s="192"/>
      <c r="BL83" s="192"/>
      <c r="BM83" s="192"/>
      <c r="BN83" s="192"/>
      <c r="BO83" s="192"/>
      <c r="BP83" s="192"/>
      <c r="BQ83" s="192"/>
      <c r="BR83" s="192"/>
      <c r="BS83" s="192"/>
      <c r="BT83" s="192"/>
      <c r="BU83" s="192"/>
      <c r="BV83" s="192"/>
      <c r="BW83" s="192"/>
      <c r="BX83" s="192"/>
      <c r="BY83" s="192"/>
      <c r="BZ83" s="192"/>
      <c r="CA83" s="192"/>
      <c r="CB83" s="192"/>
      <c r="CC83" s="192"/>
      <c r="CD83" s="192"/>
      <c r="CE83" s="192"/>
      <c r="CF83" s="192"/>
      <c r="CG83" s="192"/>
      <c r="CH83" s="192"/>
      <c r="CI83" s="192"/>
      <c r="CJ83" s="192"/>
      <c r="CK83" s="192"/>
      <c r="CL83" s="192"/>
      <c r="CM83" s="192"/>
      <c r="CN83" s="192"/>
      <c r="CO83" s="192"/>
      <c r="CP83" s="192"/>
      <c r="CQ83" s="192"/>
    </row>
    <row r="84" spans="3:95">
      <c r="C84" s="191"/>
      <c r="D84" s="191"/>
      <c r="E84" s="191"/>
      <c r="F84" s="191"/>
      <c r="G84" s="191"/>
      <c r="H84" s="191"/>
      <c r="I84" s="191"/>
      <c r="J84" s="191"/>
      <c r="K84" s="191"/>
      <c r="L84" s="191"/>
      <c r="M84" s="191"/>
      <c r="N84" s="191"/>
      <c r="O84" s="191"/>
      <c r="P84" s="191"/>
      <c r="Q84" s="191"/>
      <c r="R84" s="191"/>
      <c r="S84" s="191"/>
      <c r="T84" s="191"/>
      <c r="U84" s="191"/>
      <c r="V84" s="191"/>
      <c r="W84" s="191"/>
      <c r="X84" s="191"/>
      <c r="Y84" s="191"/>
      <c r="Z84" s="191"/>
      <c r="AA84" s="191"/>
      <c r="AB84" s="191"/>
      <c r="AC84" s="191"/>
      <c r="AD84" s="191"/>
      <c r="AE84" s="191"/>
      <c r="AF84" s="191"/>
      <c r="AG84" s="191"/>
      <c r="AH84" s="191"/>
      <c r="AI84" s="191"/>
      <c r="AJ84" s="191"/>
      <c r="AK84" s="191"/>
      <c r="AL84" s="191"/>
      <c r="AM84" s="191"/>
      <c r="AN84" s="191"/>
      <c r="AO84" s="191"/>
      <c r="AP84" s="191"/>
      <c r="AQ84" s="191"/>
      <c r="AR84" s="191"/>
      <c r="AS84" s="191"/>
      <c r="AT84" s="191"/>
      <c r="AU84" s="191"/>
      <c r="AV84" s="191"/>
      <c r="AW84" s="191"/>
      <c r="AX84" s="191"/>
      <c r="AY84" s="191"/>
      <c r="AZ84" s="191"/>
      <c r="BA84" s="192"/>
      <c r="BB84" s="192"/>
      <c r="BC84" s="192"/>
      <c r="BD84" s="192"/>
      <c r="BE84" s="192"/>
      <c r="BF84" s="192"/>
      <c r="BG84" s="192"/>
      <c r="BH84" s="192"/>
      <c r="BI84" s="192"/>
      <c r="BJ84" s="192"/>
      <c r="BK84" s="192"/>
      <c r="BL84" s="192"/>
      <c r="BM84" s="192"/>
      <c r="BN84" s="192"/>
      <c r="BO84" s="192"/>
      <c r="BP84" s="192"/>
      <c r="BQ84" s="192"/>
      <c r="BR84" s="192"/>
      <c r="BS84" s="192"/>
      <c r="BT84" s="192"/>
      <c r="BU84" s="192"/>
      <c r="BV84" s="192"/>
      <c r="BW84" s="192"/>
      <c r="BX84" s="192"/>
      <c r="BY84" s="192"/>
      <c r="BZ84" s="192"/>
      <c r="CA84" s="192"/>
      <c r="CB84" s="192"/>
      <c r="CC84" s="192"/>
      <c r="CD84" s="192"/>
      <c r="CE84" s="192"/>
      <c r="CF84" s="192"/>
      <c r="CG84" s="192"/>
      <c r="CH84" s="192"/>
      <c r="CI84" s="192"/>
      <c r="CJ84" s="192"/>
      <c r="CK84" s="192"/>
      <c r="CL84" s="192"/>
      <c r="CM84" s="192"/>
      <c r="CN84" s="192"/>
      <c r="CO84" s="192"/>
      <c r="CP84" s="192"/>
      <c r="CQ84" s="192"/>
    </row>
    <row r="85" spans="3:95">
      <c r="C85" s="191"/>
      <c r="D85" s="191"/>
      <c r="E85" s="191"/>
      <c r="F85" s="191"/>
      <c r="G85" s="191"/>
      <c r="H85" s="191"/>
      <c r="I85" s="191"/>
      <c r="J85" s="191"/>
      <c r="K85" s="191"/>
      <c r="L85" s="191"/>
      <c r="M85" s="191"/>
      <c r="N85" s="191"/>
      <c r="O85" s="191"/>
      <c r="P85" s="191"/>
      <c r="Q85" s="191"/>
      <c r="R85" s="191"/>
      <c r="S85" s="191"/>
      <c r="T85" s="191"/>
      <c r="U85" s="191"/>
      <c r="V85" s="191"/>
      <c r="W85" s="191"/>
      <c r="X85" s="191"/>
      <c r="Y85" s="191"/>
      <c r="Z85" s="191"/>
      <c r="AA85" s="191"/>
      <c r="AB85" s="191"/>
      <c r="AC85" s="191"/>
      <c r="AD85" s="191"/>
      <c r="AE85" s="191"/>
      <c r="AF85" s="191"/>
      <c r="AG85" s="191"/>
      <c r="AH85" s="191"/>
      <c r="AI85" s="191"/>
      <c r="AJ85" s="191"/>
      <c r="AK85" s="191"/>
      <c r="AL85" s="191"/>
      <c r="AM85" s="191"/>
      <c r="AN85" s="191"/>
      <c r="AO85" s="191"/>
      <c r="AP85" s="191"/>
      <c r="AQ85" s="191"/>
      <c r="AR85" s="191"/>
      <c r="AS85" s="191"/>
      <c r="AT85" s="191"/>
      <c r="AU85" s="191"/>
      <c r="AV85" s="191"/>
      <c r="AW85" s="191"/>
      <c r="AX85" s="191"/>
      <c r="AY85" s="191"/>
      <c r="AZ85" s="191"/>
      <c r="BA85" s="192"/>
      <c r="BB85" s="192"/>
      <c r="BC85" s="192"/>
      <c r="BD85" s="192"/>
      <c r="BE85" s="192"/>
      <c r="BF85" s="192"/>
      <c r="BG85" s="192"/>
      <c r="BH85" s="192"/>
      <c r="BI85" s="192"/>
      <c r="BJ85" s="192"/>
      <c r="BK85" s="192"/>
      <c r="BL85" s="192"/>
      <c r="BM85" s="192"/>
      <c r="BN85" s="192"/>
      <c r="BO85" s="192"/>
      <c r="BP85" s="192"/>
      <c r="BQ85" s="192"/>
      <c r="BR85" s="192"/>
      <c r="BS85" s="192"/>
      <c r="BT85" s="192"/>
      <c r="BU85" s="192"/>
      <c r="BV85" s="192"/>
      <c r="BW85" s="192"/>
      <c r="BX85" s="192"/>
      <c r="BY85" s="192"/>
      <c r="BZ85" s="192"/>
      <c r="CA85" s="192"/>
      <c r="CB85" s="192"/>
      <c r="CC85" s="192"/>
      <c r="CD85" s="192"/>
      <c r="CE85" s="192"/>
      <c r="CF85" s="192"/>
      <c r="CG85" s="192"/>
      <c r="CH85" s="192"/>
      <c r="CI85" s="192"/>
      <c r="CJ85" s="192"/>
      <c r="CK85" s="192"/>
      <c r="CL85" s="192"/>
      <c r="CM85" s="192"/>
      <c r="CN85" s="192"/>
      <c r="CO85" s="192"/>
      <c r="CP85" s="192"/>
      <c r="CQ85" s="192"/>
    </row>
    <row r="86" spans="3:95">
      <c r="C86" s="191"/>
      <c r="D86" s="191"/>
      <c r="E86" s="191"/>
      <c r="F86" s="191"/>
      <c r="G86" s="191"/>
      <c r="H86" s="191"/>
      <c r="I86" s="191"/>
      <c r="J86" s="191"/>
      <c r="K86" s="191"/>
      <c r="L86" s="191"/>
      <c r="M86" s="191"/>
      <c r="N86" s="191"/>
      <c r="O86" s="191"/>
      <c r="P86" s="191"/>
      <c r="Q86" s="191"/>
      <c r="R86" s="191"/>
      <c r="S86" s="191"/>
      <c r="T86" s="191"/>
      <c r="U86" s="191"/>
      <c r="V86" s="191"/>
      <c r="W86" s="191"/>
      <c r="X86" s="191"/>
      <c r="Y86" s="191"/>
      <c r="Z86" s="191"/>
      <c r="AA86" s="191"/>
      <c r="AB86" s="191"/>
      <c r="AC86" s="191"/>
      <c r="AD86" s="191"/>
      <c r="AE86" s="191"/>
      <c r="AF86" s="191"/>
      <c r="AG86" s="191"/>
      <c r="AH86" s="191"/>
      <c r="AI86" s="191"/>
      <c r="AJ86" s="191"/>
      <c r="AK86" s="191"/>
      <c r="AL86" s="191"/>
      <c r="AM86" s="191"/>
      <c r="AN86" s="191"/>
      <c r="AO86" s="191"/>
      <c r="AP86" s="191"/>
      <c r="AQ86" s="191"/>
      <c r="AR86" s="191"/>
      <c r="AS86" s="191"/>
      <c r="AT86" s="191"/>
      <c r="AU86" s="191"/>
      <c r="AV86" s="191"/>
      <c r="AW86" s="191"/>
      <c r="AX86" s="191"/>
      <c r="AY86" s="191"/>
      <c r="AZ86" s="191"/>
      <c r="BA86" s="192"/>
      <c r="BB86" s="192"/>
      <c r="BC86" s="192"/>
      <c r="BD86" s="192"/>
      <c r="BE86" s="192"/>
      <c r="BF86" s="192"/>
      <c r="BG86" s="192"/>
      <c r="BH86" s="192"/>
      <c r="BI86" s="192"/>
      <c r="BJ86" s="192"/>
      <c r="BK86" s="192"/>
      <c r="BL86" s="192"/>
      <c r="BM86" s="192"/>
      <c r="BN86" s="192"/>
      <c r="BO86" s="192"/>
      <c r="BP86" s="192"/>
      <c r="BQ86" s="192"/>
      <c r="BR86" s="192"/>
      <c r="BS86" s="192"/>
      <c r="BT86" s="192"/>
      <c r="BU86" s="192"/>
      <c r="BV86" s="192"/>
      <c r="BW86" s="192"/>
      <c r="BX86" s="192"/>
      <c r="BY86" s="192"/>
      <c r="BZ86" s="192"/>
      <c r="CA86" s="192"/>
      <c r="CB86" s="192"/>
      <c r="CC86" s="192"/>
      <c r="CD86" s="192"/>
      <c r="CE86" s="192"/>
      <c r="CF86" s="192"/>
      <c r="CG86" s="192"/>
      <c r="CH86" s="192"/>
      <c r="CI86" s="192"/>
      <c r="CJ86" s="192"/>
      <c r="CK86" s="192"/>
      <c r="CL86" s="192"/>
      <c r="CM86" s="192"/>
      <c r="CN86" s="192"/>
      <c r="CO86" s="192"/>
      <c r="CP86" s="192"/>
      <c r="CQ86" s="192"/>
    </row>
    <row r="87" spans="3:95">
      <c r="C87" s="191"/>
      <c r="D87" s="191"/>
      <c r="E87" s="191"/>
      <c r="F87" s="191"/>
      <c r="G87" s="191"/>
      <c r="H87" s="191"/>
      <c r="I87" s="191"/>
      <c r="J87" s="191"/>
      <c r="K87" s="191"/>
      <c r="L87" s="191"/>
      <c r="M87" s="191"/>
      <c r="N87" s="191"/>
      <c r="O87" s="191"/>
      <c r="P87" s="191"/>
      <c r="Q87" s="191"/>
      <c r="R87" s="191"/>
      <c r="S87" s="191"/>
      <c r="T87" s="191"/>
      <c r="U87" s="191"/>
      <c r="V87" s="191"/>
      <c r="W87" s="191"/>
      <c r="X87" s="191"/>
      <c r="Y87" s="191"/>
      <c r="Z87" s="191"/>
      <c r="AA87" s="191"/>
      <c r="AB87" s="191"/>
      <c r="AC87" s="191"/>
      <c r="AD87" s="191"/>
      <c r="AE87" s="191"/>
      <c r="AF87" s="191"/>
      <c r="AG87" s="191"/>
      <c r="AH87" s="191"/>
      <c r="AI87" s="191"/>
      <c r="AJ87" s="191"/>
      <c r="AK87" s="191"/>
      <c r="AL87" s="191"/>
      <c r="AM87" s="191"/>
      <c r="AN87" s="191"/>
      <c r="AO87" s="191"/>
      <c r="AP87" s="191"/>
      <c r="AQ87" s="191"/>
      <c r="AR87" s="191"/>
      <c r="AS87" s="191"/>
      <c r="AT87" s="191"/>
      <c r="AU87" s="191"/>
      <c r="AV87" s="191"/>
      <c r="AW87" s="191"/>
      <c r="AX87" s="191"/>
      <c r="AY87" s="191"/>
      <c r="AZ87" s="191"/>
      <c r="BA87" s="192"/>
      <c r="BB87" s="192"/>
      <c r="BC87" s="192"/>
      <c r="BD87" s="192"/>
      <c r="BE87" s="192"/>
      <c r="BF87" s="192"/>
      <c r="BG87" s="192"/>
      <c r="BH87" s="192"/>
      <c r="BI87" s="192"/>
      <c r="BJ87" s="192"/>
      <c r="BK87" s="192"/>
      <c r="BL87" s="192"/>
      <c r="BM87" s="192"/>
      <c r="BN87" s="192"/>
      <c r="BO87" s="192"/>
      <c r="BP87" s="192"/>
      <c r="BQ87" s="192"/>
      <c r="BR87" s="192"/>
      <c r="BS87" s="192"/>
      <c r="BT87" s="192"/>
      <c r="BU87" s="192"/>
      <c r="BV87" s="192"/>
      <c r="BW87" s="192"/>
      <c r="BX87" s="192"/>
      <c r="BY87" s="192"/>
      <c r="BZ87" s="192"/>
      <c r="CA87" s="192"/>
      <c r="CB87" s="192"/>
      <c r="CC87" s="192"/>
      <c r="CD87" s="192"/>
      <c r="CE87" s="192"/>
      <c r="CF87" s="192"/>
      <c r="CG87" s="192"/>
      <c r="CH87" s="192"/>
      <c r="CI87" s="192"/>
      <c r="CJ87" s="192"/>
      <c r="CK87" s="192"/>
      <c r="CL87" s="192"/>
      <c r="CM87" s="192"/>
      <c r="CN87" s="192"/>
      <c r="CO87" s="192"/>
      <c r="CP87" s="192"/>
      <c r="CQ87" s="192"/>
    </row>
    <row r="88" spans="3:95">
      <c r="C88" s="191"/>
      <c r="D88" s="191"/>
      <c r="E88" s="191"/>
      <c r="F88" s="191"/>
      <c r="G88" s="191"/>
      <c r="H88" s="191"/>
      <c r="I88" s="191"/>
      <c r="J88" s="191"/>
      <c r="K88" s="191"/>
      <c r="L88" s="191"/>
      <c r="M88" s="191"/>
      <c r="N88" s="191"/>
      <c r="O88" s="191"/>
      <c r="P88" s="191"/>
      <c r="Q88" s="191"/>
      <c r="R88" s="191"/>
      <c r="S88" s="191"/>
      <c r="T88" s="191"/>
      <c r="U88" s="191"/>
      <c r="V88" s="191"/>
      <c r="W88" s="191"/>
      <c r="X88" s="191"/>
      <c r="Y88" s="191"/>
      <c r="Z88" s="191"/>
      <c r="AA88" s="191"/>
      <c r="AB88" s="191"/>
      <c r="AC88" s="191"/>
      <c r="AD88" s="191"/>
      <c r="AE88" s="191"/>
      <c r="AF88" s="191"/>
      <c r="AG88" s="191"/>
      <c r="AH88" s="191"/>
      <c r="AI88" s="191"/>
      <c r="AJ88" s="191"/>
      <c r="AK88" s="191"/>
      <c r="AL88" s="191"/>
      <c r="AM88" s="191"/>
      <c r="AN88" s="191"/>
      <c r="AO88" s="191"/>
      <c r="AP88" s="191"/>
      <c r="AQ88" s="191"/>
      <c r="AR88" s="191"/>
      <c r="AS88" s="191"/>
      <c r="AT88" s="191"/>
      <c r="AU88" s="191"/>
      <c r="AV88" s="191"/>
      <c r="AW88" s="191"/>
      <c r="AX88" s="191"/>
      <c r="AY88" s="191"/>
      <c r="AZ88" s="191"/>
      <c r="BA88" s="192"/>
      <c r="BB88" s="192"/>
      <c r="BC88" s="192"/>
      <c r="BD88" s="192"/>
      <c r="BE88" s="192"/>
      <c r="BF88" s="192"/>
      <c r="BG88" s="192"/>
      <c r="BH88" s="192"/>
      <c r="BI88" s="192"/>
      <c r="BJ88" s="192"/>
      <c r="BK88" s="192"/>
      <c r="BL88" s="192"/>
      <c r="BM88" s="192"/>
      <c r="BN88" s="192"/>
      <c r="BO88" s="192"/>
      <c r="BP88" s="192"/>
      <c r="BQ88" s="192"/>
      <c r="BR88" s="192"/>
      <c r="BS88" s="192"/>
      <c r="BT88" s="192"/>
      <c r="BU88" s="192"/>
      <c r="BV88" s="192"/>
      <c r="BW88" s="192"/>
      <c r="BX88" s="192"/>
      <c r="BY88" s="192"/>
      <c r="BZ88" s="192"/>
      <c r="CA88" s="192"/>
      <c r="CB88" s="192"/>
      <c r="CC88" s="192"/>
      <c r="CD88" s="192"/>
      <c r="CE88" s="192"/>
      <c r="CF88" s="192"/>
      <c r="CG88" s="192"/>
      <c r="CH88" s="192"/>
      <c r="CI88" s="192"/>
      <c r="CJ88" s="192"/>
      <c r="CK88" s="192"/>
      <c r="CL88" s="192"/>
      <c r="CM88" s="192"/>
      <c r="CN88" s="192"/>
      <c r="CO88" s="192"/>
      <c r="CP88" s="192"/>
      <c r="CQ88" s="192"/>
    </row>
    <row r="89" spans="3:95">
      <c r="C89" s="191"/>
      <c r="D89" s="191"/>
      <c r="E89" s="191"/>
      <c r="F89" s="191"/>
      <c r="G89" s="191"/>
      <c r="H89" s="191"/>
      <c r="I89" s="191"/>
      <c r="J89" s="191"/>
      <c r="K89" s="191"/>
      <c r="L89" s="191"/>
      <c r="M89" s="191"/>
      <c r="N89" s="191"/>
      <c r="O89" s="191"/>
      <c r="P89" s="191"/>
      <c r="Q89" s="191"/>
      <c r="R89" s="191"/>
      <c r="S89" s="191"/>
      <c r="T89" s="191"/>
      <c r="U89" s="191"/>
      <c r="V89" s="191"/>
      <c r="W89" s="191"/>
      <c r="X89" s="191"/>
      <c r="Y89" s="191"/>
      <c r="Z89" s="191"/>
      <c r="AA89" s="191"/>
      <c r="AB89" s="191"/>
      <c r="AC89" s="191"/>
      <c r="AD89" s="191"/>
      <c r="AE89" s="191"/>
      <c r="AF89" s="191"/>
      <c r="AG89" s="191"/>
      <c r="AH89" s="191"/>
      <c r="AI89" s="191"/>
      <c r="AJ89" s="191"/>
      <c r="AK89" s="191"/>
      <c r="AL89" s="191"/>
      <c r="AM89" s="191"/>
      <c r="AN89" s="191"/>
      <c r="AO89" s="191"/>
      <c r="AP89" s="191"/>
      <c r="AQ89" s="191"/>
      <c r="AR89" s="191"/>
      <c r="AS89" s="191"/>
      <c r="AT89" s="191"/>
      <c r="AU89" s="191"/>
      <c r="AV89" s="191"/>
      <c r="AW89" s="191"/>
      <c r="AX89" s="191"/>
      <c r="AY89" s="191"/>
      <c r="AZ89" s="191"/>
      <c r="BA89" s="192"/>
      <c r="BB89" s="192"/>
      <c r="BC89" s="192"/>
      <c r="BD89" s="192"/>
      <c r="BE89" s="192"/>
      <c r="BF89" s="192"/>
      <c r="BG89" s="192"/>
      <c r="BH89" s="192"/>
      <c r="BI89" s="192"/>
      <c r="BJ89" s="192"/>
      <c r="BK89" s="192"/>
      <c r="BL89" s="192"/>
      <c r="BM89" s="192"/>
      <c r="BN89" s="192"/>
      <c r="BO89" s="192"/>
      <c r="BP89" s="192"/>
      <c r="BQ89" s="192"/>
      <c r="BR89" s="192"/>
      <c r="BS89" s="192"/>
      <c r="BT89" s="192"/>
      <c r="BU89" s="192"/>
      <c r="BV89" s="192"/>
      <c r="BW89" s="192"/>
      <c r="BX89" s="192"/>
      <c r="BY89" s="192"/>
      <c r="BZ89" s="192"/>
      <c r="CA89" s="192"/>
      <c r="CB89" s="192"/>
      <c r="CC89" s="192"/>
      <c r="CD89" s="192"/>
      <c r="CE89" s="192"/>
      <c r="CF89" s="192"/>
      <c r="CG89" s="192"/>
      <c r="CH89" s="192"/>
      <c r="CI89" s="192"/>
      <c r="CJ89" s="192"/>
      <c r="CK89" s="192"/>
      <c r="CL89" s="192"/>
      <c r="CM89" s="192"/>
      <c r="CN89" s="192"/>
      <c r="CO89" s="192"/>
      <c r="CP89" s="192"/>
      <c r="CQ89" s="192"/>
    </row>
    <row r="90" spans="3:95">
      <c r="C90" s="191"/>
      <c r="D90" s="191"/>
      <c r="E90" s="191"/>
      <c r="F90" s="191"/>
      <c r="G90" s="191"/>
      <c r="H90" s="191"/>
      <c r="I90" s="191"/>
      <c r="J90" s="191"/>
      <c r="K90" s="191"/>
      <c r="L90" s="191"/>
      <c r="M90" s="191"/>
      <c r="N90" s="191"/>
      <c r="O90" s="191"/>
      <c r="P90" s="191"/>
      <c r="Q90" s="191"/>
      <c r="R90" s="191"/>
      <c r="S90" s="191"/>
      <c r="T90" s="191"/>
      <c r="U90" s="191"/>
      <c r="V90" s="191"/>
      <c r="W90" s="191"/>
      <c r="X90" s="191"/>
      <c r="Y90" s="191"/>
      <c r="Z90" s="191"/>
      <c r="AA90" s="191"/>
      <c r="AB90" s="191"/>
      <c r="AC90" s="191"/>
      <c r="AD90" s="191"/>
      <c r="AE90" s="191"/>
      <c r="AF90" s="191"/>
      <c r="AG90" s="191"/>
      <c r="AH90" s="191"/>
      <c r="AI90" s="191"/>
      <c r="AJ90" s="191"/>
      <c r="AK90" s="191"/>
      <c r="AL90" s="191"/>
      <c r="AM90" s="191"/>
      <c r="AN90" s="191"/>
      <c r="AO90" s="191"/>
      <c r="AP90" s="191"/>
      <c r="AQ90" s="191"/>
      <c r="AR90" s="191"/>
      <c r="AS90" s="191"/>
      <c r="AT90" s="191"/>
      <c r="AU90" s="191"/>
      <c r="AV90" s="191"/>
      <c r="AW90" s="191"/>
      <c r="AX90" s="191"/>
      <c r="AY90" s="191"/>
      <c r="AZ90" s="191"/>
      <c r="BA90" s="192"/>
      <c r="BB90" s="192"/>
      <c r="BC90" s="192"/>
      <c r="BD90" s="192"/>
      <c r="BE90" s="192"/>
      <c r="BF90" s="192"/>
      <c r="BG90" s="192"/>
      <c r="BH90" s="192"/>
      <c r="BI90" s="192"/>
      <c r="BJ90" s="192"/>
      <c r="BK90" s="192"/>
      <c r="BL90" s="192"/>
      <c r="BM90" s="192"/>
      <c r="BN90" s="192"/>
      <c r="BO90" s="192"/>
      <c r="BP90" s="192"/>
      <c r="BQ90" s="192"/>
      <c r="BR90" s="192"/>
      <c r="BS90" s="192"/>
      <c r="BT90" s="192"/>
      <c r="BU90" s="192"/>
      <c r="BV90" s="192"/>
      <c r="BW90" s="192"/>
      <c r="BX90" s="192"/>
      <c r="BY90" s="192"/>
      <c r="BZ90" s="192"/>
      <c r="CA90" s="192"/>
      <c r="CB90" s="192"/>
      <c r="CC90" s="192"/>
      <c r="CD90" s="192"/>
      <c r="CE90" s="192"/>
      <c r="CF90" s="192"/>
      <c r="CG90" s="192"/>
      <c r="CH90" s="192"/>
      <c r="CI90" s="192"/>
      <c r="CJ90" s="192"/>
      <c r="CK90" s="192"/>
      <c r="CL90" s="192"/>
      <c r="CM90" s="192"/>
      <c r="CN90" s="192"/>
      <c r="CO90" s="192"/>
      <c r="CP90" s="192"/>
      <c r="CQ90" s="192"/>
    </row>
    <row r="91" spans="3:95">
      <c r="C91" s="191"/>
      <c r="D91" s="191"/>
      <c r="E91" s="191"/>
      <c r="F91" s="191"/>
      <c r="G91" s="191"/>
      <c r="H91" s="191"/>
      <c r="I91" s="191"/>
      <c r="J91" s="191"/>
      <c r="K91" s="191"/>
      <c r="L91" s="191"/>
      <c r="M91" s="191"/>
      <c r="N91" s="191"/>
      <c r="O91" s="191"/>
      <c r="P91" s="191"/>
      <c r="Q91" s="191"/>
      <c r="R91" s="191"/>
      <c r="S91" s="191"/>
      <c r="T91" s="191"/>
      <c r="U91" s="191"/>
      <c r="V91" s="191"/>
      <c r="W91" s="191"/>
      <c r="X91" s="191"/>
      <c r="Y91" s="191"/>
      <c r="Z91" s="191"/>
      <c r="AA91" s="191"/>
      <c r="AB91" s="191"/>
      <c r="AC91" s="191"/>
      <c r="AD91" s="191"/>
      <c r="AE91" s="191"/>
      <c r="AF91" s="191"/>
      <c r="AG91" s="191"/>
      <c r="AH91" s="191"/>
      <c r="AI91" s="191"/>
      <c r="AJ91" s="191"/>
      <c r="AK91" s="191"/>
      <c r="AL91" s="191"/>
      <c r="AM91" s="191"/>
      <c r="AN91" s="191"/>
      <c r="AO91" s="191"/>
      <c r="AP91" s="191"/>
      <c r="AQ91" s="191"/>
      <c r="AR91" s="191"/>
      <c r="AS91" s="191"/>
      <c r="AT91" s="191"/>
      <c r="AU91" s="191"/>
      <c r="AV91" s="191"/>
      <c r="AW91" s="191"/>
      <c r="AX91" s="191"/>
      <c r="AY91" s="191"/>
      <c r="AZ91" s="191"/>
      <c r="BA91" s="192"/>
      <c r="BB91" s="192"/>
      <c r="BC91" s="192"/>
      <c r="BD91" s="192"/>
      <c r="BE91" s="192"/>
      <c r="BF91" s="192"/>
      <c r="BG91" s="192"/>
      <c r="BH91" s="192"/>
      <c r="BI91" s="192"/>
      <c r="BJ91" s="192"/>
      <c r="BK91" s="192"/>
      <c r="BL91" s="192"/>
      <c r="BM91" s="192"/>
      <c r="BN91" s="192"/>
      <c r="BO91" s="192"/>
      <c r="BP91" s="192"/>
      <c r="BQ91" s="192"/>
      <c r="BR91" s="192"/>
      <c r="BS91" s="192"/>
      <c r="BT91" s="192"/>
      <c r="BU91" s="192"/>
      <c r="BV91" s="192"/>
      <c r="BW91" s="192"/>
      <c r="BX91" s="192"/>
      <c r="BY91" s="192"/>
      <c r="BZ91" s="192"/>
      <c r="CA91" s="192"/>
      <c r="CB91" s="192"/>
      <c r="CC91" s="192"/>
      <c r="CD91" s="192"/>
      <c r="CE91" s="192"/>
      <c r="CF91" s="192"/>
      <c r="CG91" s="192"/>
      <c r="CH91" s="192"/>
      <c r="CI91" s="192"/>
      <c r="CJ91" s="192"/>
      <c r="CK91" s="192"/>
      <c r="CL91" s="192"/>
      <c r="CM91" s="192"/>
      <c r="CN91" s="192"/>
      <c r="CO91" s="192"/>
      <c r="CP91" s="192"/>
      <c r="CQ91" s="192"/>
    </row>
    <row r="92" spans="3:95">
      <c r="C92" s="191"/>
      <c r="D92" s="191"/>
      <c r="E92" s="191"/>
      <c r="F92" s="191"/>
      <c r="G92" s="191"/>
      <c r="H92" s="191"/>
      <c r="I92" s="191"/>
      <c r="J92" s="191"/>
      <c r="K92" s="191"/>
      <c r="L92" s="191"/>
      <c r="M92" s="191"/>
      <c r="N92" s="191"/>
      <c r="O92" s="191"/>
      <c r="P92" s="191"/>
      <c r="Q92" s="191"/>
      <c r="R92" s="191"/>
      <c r="S92" s="191"/>
      <c r="T92" s="191"/>
      <c r="U92" s="191"/>
      <c r="V92" s="191"/>
      <c r="W92" s="191"/>
      <c r="X92" s="191"/>
      <c r="Y92" s="191"/>
      <c r="Z92" s="191"/>
      <c r="AA92" s="191"/>
      <c r="AB92" s="191"/>
      <c r="AC92" s="191"/>
      <c r="AD92" s="191"/>
      <c r="AE92" s="191"/>
      <c r="AF92" s="191"/>
      <c r="AG92" s="191"/>
      <c r="AH92" s="191"/>
      <c r="AI92" s="191"/>
      <c r="AJ92" s="191"/>
      <c r="AK92" s="191"/>
      <c r="AL92" s="191"/>
      <c r="AM92" s="191"/>
      <c r="AN92" s="191"/>
      <c r="AO92" s="191"/>
      <c r="AP92" s="191"/>
      <c r="AQ92" s="191"/>
      <c r="AR92" s="191"/>
      <c r="AS92" s="191"/>
      <c r="AT92" s="191"/>
      <c r="AU92" s="191"/>
      <c r="AV92" s="191"/>
      <c r="AW92" s="191"/>
      <c r="AX92" s="191"/>
      <c r="AY92" s="191"/>
      <c r="AZ92" s="191"/>
      <c r="BA92" s="192"/>
      <c r="BB92" s="192"/>
      <c r="BC92" s="192"/>
      <c r="BD92" s="192"/>
      <c r="BE92" s="192"/>
      <c r="BF92" s="192"/>
      <c r="BG92" s="192"/>
      <c r="BH92" s="192"/>
      <c r="BI92" s="192"/>
      <c r="BJ92" s="192"/>
      <c r="BK92" s="192"/>
      <c r="BL92" s="192"/>
      <c r="BM92" s="192"/>
      <c r="BN92" s="192"/>
      <c r="BO92" s="192"/>
      <c r="BP92" s="192"/>
      <c r="BQ92" s="192"/>
      <c r="BR92" s="192"/>
      <c r="BS92" s="192"/>
      <c r="BT92" s="192"/>
      <c r="BU92" s="192"/>
      <c r="BV92" s="192"/>
      <c r="BW92" s="192"/>
      <c r="BX92" s="192"/>
      <c r="BY92" s="192"/>
      <c r="BZ92" s="192"/>
      <c r="CA92" s="192"/>
      <c r="CB92" s="192"/>
      <c r="CC92" s="192"/>
      <c r="CD92" s="192"/>
      <c r="CE92" s="192"/>
      <c r="CF92" s="192"/>
      <c r="CG92" s="192"/>
      <c r="CH92" s="192"/>
      <c r="CI92" s="192"/>
      <c r="CJ92" s="192"/>
      <c r="CK92" s="192"/>
      <c r="CL92" s="192"/>
      <c r="CM92" s="192"/>
      <c r="CN92" s="192"/>
      <c r="CO92" s="192"/>
      <c r="CP92" s="192"/>
      <c r="CQ92" s="192"/>
    </row>
    <row r="93" spans="3:95">
      <c r="C93" s="191"/>
      <c r="D93" s="191"/>
      <c r="E93" s="191"/>
      <c r="F93" s="191"/>
      <c r="G93" s="191"/>
      <c r="H93" s="191"/>
      <c r="I93" s="191"/>
      <c r="J93" s="191"/>
      <c r="K93" s="191"/>
      <c r="L93" s="191"/>
      <c r="M93" s="191"/>
      <c r="N93" s="191"/>
      <c r="O93" s="191"/>
      <c r="P93" s="191"/>
      <c r="Q93" s="191"/>
      <c r="R93" s="191"/>
      <c r="S93" s="191"/>
      <c r="T93" s="191"/>
      <c r="U93" s="191"/>
      <c r="V93" s="191"/>
      <c r="W93" s="191"/>
      <c r="X93" s="191"/>
      <c r="Y93" s="191"/>
      <c r="Z93" s="191"/>
      <c r="AA93" s="191"/>
      <c r="AB93" s="191"/>
      <c r="AC93" s="191"/>
      <c r="AD93" s="191"/>
      <c r="AE93" s="191"/>
      <c r="AF93" s="191"/>
      <c r="AG93" s="191"/>
      <c r="AH93" s="191"/>
      <c r="AI93" s="191"/>
      <c r="AJ93" s="191"/>
      <c r="AK93" s="191"/>
      <c r="AL93" s="191"/>
      <c r="AM93" s="191"/>
      <c r="AN93" s="191"/>
      <c r="AO93" s="191"/>
      <c r="AP93" s="191"/>
      <c r="AQ93" s="191"/>
      <c r="AR93" s="191"/>
      <c r="AS93" s="191"/>
      <c r="AT93" s="191"/>
      <c r="AU93" s="191"/>
      <c r="AV93" s="191"/>
      <c r="AW93" s="191"/>
      <c r="AX93" s="191"/>
      <c r="AY93" s="191"/>
      <c r="AZ93" s="191"/>
      <c r="BA93" s="192"/>
      <c r="BB93" s="192"/>
      <c r="BC93" s="192"/>
      <c r="BD93" s="192"/>
      <c r="BE93" s="192"/>
      <c r="BF93" s="192"/>
      <c r="BG93" s="192"/>
      <c r="BH93" s="192"/>
      <c r="BI93" s="192"/>
      <c r="BJ93" s="192"/>
      <c r="BK93" s="192"/>
      <c r="BL93" s="192"/>
      <c r="BM93" s="192"/>
      <c r="BN93" s="192"/>
      <c r="BO93" s="192"/>
      <c r="BP93" s="192"/>
      <c r="BQ93" s="192"/>
      <c r="BR93" s="192"/>
      <c r="BS93" s="192"/>
      <c r="BT93" s="192"/>
      <c r="BU93" s="192"/>
      <c r="BV93" s="192"/>
      <c r="BW93" s="192"/>
      <c r="BX93" s="192"/>
      <c r="BY93" s="192"/>
      <c r="BZ93" s="192"/>
      <c r="CA93" s="192"/>
      <c r="CB93" s="192"/>
      <c r="CC93" s="192"/>
      <c r="CD93" s="192"/>
      <c r="CE93" s="192"/>
      <c r="CF93" s="192"/>
      <c r="CG93" s="192"/>
      <c r="CH93" s="192"/>
      <c r="CI93" s="192"/>
      <c r="CJ93" s="192"/>
      <c r="CK93" s="192"/>
      <c r="CL93" s="192"/>
      <c r="CM93" s="192"/>
      <c r="CN93" s="192"/>
      <c r="CO93" s="192"/>
      <c r="CP93" s="192"/>
      <c r="CQ93" s="192"/>
    </row>
    <row r="94" spans="3:95">
      <c r="C94" s="191"/>
      <c r="D94" s="191"/>
      <c r="E94" s="191"/>
      <c r="F94" s="191"/>
      <c r="G94" s="191"/>
      <c r="H94" s="191"/>
      <c r="I94" s="191"/>
      <c r="J94" s="191"/>
      <c r="K94" s="191"/>
      <c r="L94" s="191"/>
      <c r="M94" s="191"/>
      <c r="N94" s="191"/>
      <c r="O94" s="191"/>
      <c r="P94" s="191"/>
      <c r="Q94" s="191"/>
      <c r="R94" s="191"/>
      <c r="S94" s="191"/>
      <c r="T94" s="191"/>
      <c r="U94" s="191"/>
      <c r="V94" s="191"/>
      <c r="W94" s="191"/>
      <c r="X94" s="191"/>
      <c r="Y94" s="191"/>
      <c r="Z94" s="191"/>
      <c r="AA94" s="191"/>
      <c r="AB94" s="191"/>
      <c r="AC94" s="191"/>
      <c r="AD94" s="191"/>
      <c r="AE94" s="191"/>
      <c r="AF94" s="191"/>
      <c r="AG94" s="191"/>
      <c r="AH94" s="191"/>
      <c r="AI94" s="191"/>
      <c r="AJ94" s="191"/>
      <c r="AK94" s="191"/>
      <c r="AL94" s="191"/>
      <c r="AM94" s="191"/>
      <c r="AN94" s="191"/>
      <c r="AO94" s="191"/>
      <c r="AP94" s="191"/>
      <c r="AQ94" s="191"/>
      <c r="AR94" s="191"/>
      <c r="AS94" s="191"/>
      <c r="AT94" s="191"/>
      <c r="AU94" s="191"/>
      <c r="AV94" s="191"/>
      <c r="AW94" s="191"/>
      <c r="AX94" s="191"/>
      <c r="AY94" s="191"/>
      <c r="AZ94" s="191"/>
      <c r="BA94" s="192"/>
      <c r="BB94" s="192"/>
      <c r="BC94" s="192"/>
      <c r="BD94" s="192"/>
      <c r="BE94" s="192"/>
      <c r="BF94" s="192"/>
      <c r="BG94" s="192"/>
      <c r="BH94" s="192"/>
      <c r="BI94" s="192"/>
      <c r="BJ94" s="192"/>
      <c r="BK94" s="192"/>
      <c r="BL94" s="192"/>
      <c r="BM94" s="192"/>
      <c r="BN94" s="192"/>
      <c r="BO94" s="192"/>
      <c r="BP94" s="192"/>
      <c r="BQ94" s="192"/>
      <c r="BR94" s="192"/>
      <c r="BS94" s="192"/>
      <c r="BT94" s="192"/>
      <c r="BU94" s="192"/>
      <c r="BV94" s="192"/>
      <c r="BW94" s="192"/>
      <c r="BX94" s="192"/>
      <c r="BY94" s="192"/>
      <c r="BZ94" s="192"/>
      <c r="CA94" s="192"/>
      <c r="CB94" s="192"/>
      <c r="CC94" s="192"/>
      <c r="CD94" s="192"/>
      <c r="CE94" s="192"/>
      <c r="CF94" s="192"/>
      <c r="CG94" s="192"/>
      <c r="CH94" s="192"/>
      <c r="CI94" s="192"/>
      <c r="CJ94" s="192"/>
      <c r="CK94" s="192"/>
      <c r="CL94" s="192"/>
      <c r="CM94" s="192"/>
      <c r="CN94" s="192"/>
      <c r="CO94" s="192"/>
      <c r="CP94" s="192"/>
      <c r="CQ94" s="192"/>
    </row>
    <row r="95" spans="3:95">
      <c r="C95" s="191"/>
      <c r="D95" s="191"/>
      <c r="E95" s="191"/>
      <c r="F95" s="191"/>
      <c r="G95" s="191"/>
      <c r="H95" s="191"/>
      <c r="I95" s="191"/>
      <c r="J95" s="191"/>
      <c r="K95" s="191"/>
      <c r="L95" s="191"/>
      <c r="M95" s="191"/>
      <c r="N95" s="191"/>
      <c r="O95" s="191"/>
      <c r="P95" s="191"/>
      <c r="Q95" s="191"/>
      <c r="R95" s="191"/>
      <c r="S95" s="191"/>
      <c r="T95" s="191"/>
      <c r="U95" s="191"/>
      <c r="V95" s="191"/>
      <c r="W95" s="191"/>
      <c r="X95" s="191"/>
      <c r="Y95" s="191"/>
      <c r="Z95" s="191"/>
      <c r="AA95" s="191"/>
      <c r="AB95" s="191"/>
      <c r="AC95" s="191"/>
      <c r="AD95" s="191"/>
      <c r="AE95" s="191"/>
      <c r="AF95" s="191"/>
      <c r="AG95" s="191"/>
      <c r="AH95" s="191"/>
      <c r="AI95" s="191"/>
      <c r="AJ95" s="191"/>
      <c r="AK95" s="191"/>
      <c r="AL95" s="191"/>
      <c r="AM95" s="191"/>
      <c r="AN95" s="191"/>
      <c r="AO95" s="191"/>
      <c r="AP95" s="191"/>
      <c r="AQ95" s="191"/>
      <c r="AR95" s="191"/>
      <c r="AS95" s="191"/>
      <c r="AT95" s="191"/>
      <c r="AU95" s="191"/>
      <c r="AV95" s="191"/>
      <c r="AW95" s="191"/>
      <c r="AX95" s="191"/>
      <c r="AY95" s="191"/>
      <c r="AZ95" s="191"/>
      <c r="BA95" s="192"/>
      <c r="BB95" s="192"/>
      <c r="BC95" s="192"/>
      <c r="BD95" s="192"/>
      <c r="BE95" s="192"/>
      <c r="BF95" s="192"/>
      <c r="BG95" s="192"/>
      <c r="BH95" s="192"/>
      <c r="BI95" s="192"/>
      <c r="BJ95" s="192"/>
      <c r="BK95" s="192"/>
      <c r="BL95" s="192"/>
      <c r="BM95" s="192"/>
      <c r="BN95" s="192"/>
      <c r="BO95" s="192"/>
      <c r="BP95" s="192"/>
      <c r="BQ95" s="192"/>
      <c r="BR95" s="192"/>
      <c r="BS95" s="192"/>
      <c r="BT95" s="192"/>
      <c r="BU95" s="192"/>
      <c r="BV95" s="192"/>
      <c r="BW95" s="192"/>
      <c r="BX95" s="192"/>
      <c r="BY95" s="192"/>
      <c r="BZ95" s="192"/>
      <c r="CA95" s="192"/>
      <c r="CB95" s="192"/>
      <c r="CC95" s="192"/>
      <c r="CD95" s="192"/>
      <c r="CE95" s="192"/>
      <c r="CF95" s="192"/>
      <c r="CG95" s="192"/>
      <c r="CH95" s="192"/>
      <c r="CI95" s="192"/>
      <c r="CJ95" s="192"/>
      <c r="CK95" s="192"/>
      <c r="CL95" s="192"/>
      <c r="CM95" s="192"/>
      <c r="CN95" s="192"/>
      <c r="CO95" s="192"/>
      <c r="CP95" s="192"/>
      <c r="CQ95" s="192"/>
    </row>
    <row r="96" spans="3:95">
      <c r="C96" s="191"/>
      <c r="D96" s="191"/>
      <c r="E96" s="191"/>
      <c r="F96" s="191"/>
      <c r="G96" s="191"/>
      <c r="H96" s="191"/>
      <c r="I96" s="191"/>
      <c r="J96" s="191"/>
      <c r="K96" s="191"/>
      <c r="L96" s="191"/>
      <c r="M96" s="191"/>
      <c r="N96" s="191"/>
      <c r="O96" s="191"/>
      <c r="P96" s="191"/>
      <c r="Q96" s="191"/>
      <c r="R96" s="191"/>
      <c r="S96" s="191"/>
      <c r="T96" s="191"/>
      <c r="U96" s="191"/>
      <c r="V96" s="191"/>
      <c r="W96" s="191"/>
      <c r="X96" s="191"/>
      <c r="Y96" s="191"/>
      <c r="Z96" s="191"/>
      <c r="AA96" s="191"/>
      <c r="AB96" s="191"/>
      <c r="AC96" s="191"/>
      <c r="AD96" s="191"/>
      <c r="AE96" s="191"/>
      <c r="AF96" s="191"/>
      <c r="AG96" s="191"/>
      <c r="AH96" s="191"/>
      <c r="AI96" s="191"/>
      <c r="AJ96" s="191"/>
      <c r="AK96" s="191"/>
      <c r="AL96" s="191"/>
      <c r="AM96" s="191"/>
      <c r="AN96" s="191"/>
      <c r="AO96" s="191"/>
      <c r="AP96" s="191"/>
      <c r="AQ96" s="191"/>
      <c r="AR96" s="191"/>
      <c r="AS96" s="191"/>
      <c r="AT96" s="191"/>
      <c r="AU96" s="191"/>
      <c r="AV96" s="191"/>
      <c r="AW96" s="191"/>
      <c r="AX96" s="191"/>
      <c r="AY96" s="191"/>
      <c r="AZ96" s="191"/>
      <c r="BA96" s="192"/>
      <c r="BB96" s="192"/>
      <c r="BC96" s="192"/>
      <c r="BD96" s="192"/>
      <c r="BE96" s="192"/>
      <c r="BF96" s="192"/>
      <c r="BG96" s="192"/>
      <c r="BH96" s="192"/>
      <c r="BI96" s="192"/>
      <c r="BJ96" s="192"/>
      <c r="BK96" s="192"/>
      <c r="BL96" s="192"/>
      <c r="BM96" s="192"/>
      <c r="BN96" s="192"/>
      <c r="BO96" s="192"/>
      <c r="BP96" s="192"/>
      <c r="BQ96" s="192"/>
      <c r="BR96" s="192"/>
      <c r="BS96" s="192"/>
      <c r="BT96" s="192"/>
      <c r="BU96" s="192"/>
      <c r="BV96" s="192"/>
      <c r="BW96" s="192"/>
      <c r="BX96" s="192"/>
      <c r="BY96" s="192"/>
      <c r="BZ96" s="192"/>
      <c r="CA96" s="192"/>
      <c r="CB96" s="192"/>
      <c r="CC96" s="192"/>
      <c r="CD96" s="192"/>
      <c r="CE96" s="192"/>
      <c r="CF96" s="192"/>
      <c r="CG96" s="192"/>
      <c r="CH96" s="192"/>
      <c r="CI96" s="192"/>
      <c r="CJ96" s="192"/>
      <c r="CK96" s="192"/>
      <c r="CL96" s="192"/>
      <c r="CM96" s="192"/>
      <c r="CN96" s="192"/>
      <c r="CO96" s="192"/>
      <c r="CP96" s="192"/>
      <c r="CQ96" s="192"/>
    </row>
    <row r="97" spans="3:95">
      <c r="C97" s="191"/>
      <c r="D97" s="191"/>
      <c r="E97" s="191"/>
      <c r="F97" s="191"/>
      <c r="G97" s="191"/>
      <c r="H97" s="191"/>
      <c r="I97" s="191"/>
      <c r="J97" s="191"/>
      <c r="K97" s="191"/>
      <c r="L97" s="191"/>
      <c r="M97" s="191"/>
      <c r="N97" s="191"/>
      <c r="O97" s="191"/>
      <c r="P97" s="191"/>
      <c r="Q97" s="191"/>
      <c r="R97" s="191"/>
      <c r="S97" s="191"/>
      <c r="T97" s="191"/>
      <c r="U97" s="191"/>
      <c r="V97" s="191"/>
      <c r="W97" s="191"/>
      <c r="X97" s="191"/>
      <c r="Y97" s="191"/>
      <c r="Z97" s="191"/>
      <c r="AA97" s="191"/>
      <c r="AB97" s="191"/>
      <c r="AC97" s="191"/>
      <c r="AD97" s="191"/>
      <c r="AE97" s="191"/>
      <c r="AF97" s="191"/>
      <c r="AG97" s="191"/>
      <c r="AH97" s="191"/>
      <c r="AI97" s="191"/>
      <c r="AJ97" s="191"/>
      <c r="AK97" s="191"/>
      <c r="AL97" s="191"/>
      <c r="AM97" s="191"/>
      <c r="AN97" s="191"/>
      <c r="AO97" s="191"/>
      <c r="AP97" s="191"/>
      <c r="AQ97" s="191"/>
      <c r="AR97" s="191"/>
      <c r="AS97" s="191"/>
      <c r="AT97" s="191"/>
      <c r="AU97" s="191"/>
      <c r="AV97" s="191"/>
      <c r="AW97" s="191"/>
      <c r="AX97" s="191"/>
      <c r="AY97" s="191"/>
      <c r="AZ97" s="191"/>
      <c r="BA97" s="192"/>
      <c r="BB97" s="192"/>
      <c r="BC97" s="192"/>
      <c r="BD97" s="192"/>
      <c r="BE97" s="192"/>
      <c r="BF97" s="192"/>
      <c r="BG97" s="192"/>
      <c r="BH97" s="192"/>
      <c r="BI97" s="192"/>
      <c r="BJ97" s="192"/>
      <c r="BK97" s="192"/>
      <c r="BL97" s="192"/>
      <c r="BM97" s="192"/>
      <c r="BN97" s="192"/>
      <c r="BO97" s="192"/>
      <c r="BP97" s="192"/>
      <c r="BQ97" s="192"/>
      <c r="BR97" s="192"/>
      <c r="BS97" s="192"/>
      <c r="BT97" s="192"/>
      <c r="BU97" s="192"/>
      <c r="BV97" s="192"/>
      <c r="BW97" s="192"/>
      <c r="BX97" s="192"/>
      <c r="BY97" s="192"/>
      <c r="BZ97" s="192"/>
      <c r="CA97" s="192"/>
      <c r="CB97" s="192"/>
      <c r="CC97" s="192"/>
      <c r="CD97" s="192"/>
      <c r="CE97" s="192"/>
      <c r="CF97" s="192"/>
      <c r="CG97" s="192"/>
      <c r="CH97" s="192"/>
      <c r="CI97" s="192"/>
      <c r="CJ97" s="192"/>
      <c r="CK97" s="192"/>
      <c r="CL97" s="192"/>
      <c r="CM97" s="192"/>
      <c r="CN97" s="192"/>
      <c r="CO97" s="192"/>
      <c r="CP97" s="192"/>
      <c r="CQ97" s="192"/>
    </row>
    <row r="98" spans="3:95">
      <c r="C98" s="191"/>
      <c r="D98" s="191"/>
      <c r="E98" s="191"/>
      <c r="F98" s="191"/>
      <c r="G98" s="191"/>
      <c r="H98" s="191"/>
      <c r="I98" s="191"/>
      <c r="J98" s="191"/>
      <c r="K98" s="191"/>
      <c r="L98" s="191"/>
      <c r="M98" s="191"/>
      <c r="N98" s="191"/>
      <c r="O98" s="191"/>
      <c r="P98" s="191"/>
      <c r="Q98" s="191"/>
      <c r="R98" s="191"/>
      <c r="S98" s="191"/>
      <c r="T98" s="191"/>
      <c r="U98" s="191"/>
      <c r="V98" s="191"/>
      <c r="W98" s="191"/>
      <c r="X98" s="191"/>
      <c r="Y98" s="191"/>
      <c r="Z98" s="191"/>
      <c r="AA98" s="191"/>
      <c r="AB98" s="191"/>
      <c r="AC98" s="191"/>
      <c r="AD98" s="191"/>
      <c r="AE98" s="191"/>
      <c r="AF98" s="191"/>
      <c r="AG98" s="191"/>
      <c r="AH98" s="191"/>
      <c r="AI98" s="191"/>
      <c r="AJ98" s="191"/>
      <c r="AK98" s="191"/>
      <c r="AL98" s="191"/>
      <c r="AM98" s="191"/>
      <c r="AN98" s="191"/>
      <c r="AO98" s="191"/>
      <c r="AP98" s="191"/>
      <c r="AQ98" s="191"/>
      <c r="AR98" s="191"/>
      <c r="AS98" s="191"/>
      <c r="AT98" s="191"/>
      <c r="AU98" s="191"/>
      <c r="AV98" s="191"/>
      <c r="AW98" s="191"/>
      <c r="AX98" s="191"/>
      <c r="AY98" s="191"/>
      <c r="AZ98" s="191"/>
      <c r="BA98" s="192"/>
      <c r="BB98" s="192"/>
      <c r="BC98" s="192"/>
      <c r="BD98" s="192"/>
      <c r="BE98" s="192"/>
      <c r="BF98" s="192"/>
      <c r="BG98" s="192"/>
      <c r="BH98" s="192"/>
      <c r="BI98" s="192"/>
      <c r="BJ98" s="192"/>
      <c r="BK98" s="192"/>
      <c r="BL98" s="192"/>
      <c r="BM98" s="192"/>
      <c r="BN98" s="192"/>
      <c r="BO98" s="192"/>
      <c r="BP98" s="192"/>
      <c r="BQ98" s="192"/>
      <c r="BR98" s="192"/>
      <c r="BS98" s="192"/>
      <c r="BT98" s="192"/>
      <c r="BU98" s="192"/>
      <c r="BV98" s="192"/>
      <c r="BW98" s="192"/>
      <c r="BX98" s="192"/>
      <c r="BY98" s="192"/>
      <c r="BZ98" s="192"/>
      <c r="CA98" s="192"/>
      <c r="CB98" s="192"/>
      <c r="CC98" s="192"/>
      <c r="CD98" s="192"/>
      <c r="CE98" s="192"/>
      <c r="CF98" s="192"/>
      <c r="CG98" s="192"/>
      <c r="CH98" s="192"/>
      <c r="CI98" s="192"/>
      <c r="CJ98" s="192"/>
      <c r="CK98" s="192"/>
      <c r="CL98" s="192"/>
      <c r="CM98" s="192"/>
      <c r="CN98" s="192"/>
      <c r="CO98" s="192"/>
      <c r="CP98" s="192"/>
      <c r="CQ98" s="192"/>
    </row>
    <row r="99" spans="3:95">
      <c r="C99" s="191"/>
      <c r="D99" s="191"/>
      <c r="E99" s="191"/>
      <c r="F99" s="191"/>
      <c r="G99" s="191"/>
      <c r="H99" s="191"/>
      <c r="I99" s="191"/>
      <c r="J99" s="191"/>
      <c r="K99" s="191"/>
      <c r="L99" s="191"/>
      <c r="M99" s="191"/>
      <c r="N99" s="191"/>
      <c r="O99" s="191"/>
      <c r="P99" s="191"/>
      <c r="Q99" s="191"/>
      <c r="R99" s="191"/>
      <c r="S99" s="191"/>
      <c r="T99" s="191"/>
      <c r="U99" s="191"/>
      <c r="V99" s="191"/>
      <c r="W99" s="191"/>
      <c r="X99" s="191"/>
      <c r="Y99" s="191"/>
      <c r="Z99" s="191"/>
      <c r="AA99" s="191"/>
      <c r="AB99" s="191"/>
      <c r="AC99" s="191"/>
      <c r="AD99" s="191"/>
      <c r="AE99" s="191"/>
      <c r="AF99" s="191"/>
      <c r="AG99" s="191"/>
      <c r="AH99" s="191"/>
      <c r="AI99" s="191"/>
      <c r="AJ99" s="191"/>
      <c r="AK99" s="191"/>
      <c r="AL99" s="191"/>
      <c r="AM99" s="191"/>
      <c r="AN99" s="191"/>
      <c r="AO99" s="191"/>
      <c r="AP99" s="191"/>
      <c r="AQ99" s="191"/>
      <c r="AR99" s="191"/>
      <c r="AS99" s="191"/>
      <c r="AT99" s="191"/>
      <c r="AU99" s="191"/>
      <c r="AV99" s="191"/>
      <c r="AW99" s="191"/>
      <c r="AX99" s="191"/>
      <c r="AY99" s="191"/>
      <c r="AZ99" s="191"/>
      <c r="BA99" s="192"/>
      <c r="BB99" s="192"/>
      <c r="BC99" s="192"/>
      <c r="BD99" s="192"/>
      <c r="BE99" s="192"/>
      <c r="BF99" s="192"/>
      <c r="BG99" s="192"/>
      <c r="BH99" s="192"/>
      <c r="BI99" s="192"/>
      <c r="BJ99" s="192"/>
      <c r="BK99" s="192"/>
      <c r="BL99" s="192"/>
      <c r="BM99" s="192"/>
      <c r="BN99" s="192"/>
      <c r="BO99" s="192"/>
      <c r="BP99" s="192"/>
      <c r="BQ99" s="192"/>
      <c r="BR99" s="192"/>
      <c r="BS99" s="192"/>
      <c r="BT99" s="192"/>
      <c r="BU99" s="192"/>
      <c r="BV99" s="192"/>
      <c r="BW99" s="192"/>
      <c r="BX99" s="192"/>
      <c r="BY99" s="192"/>
      <c r="BZ99" s="192"/>
      <c r="CA99" s="192"/>
      <c r="CB99" s="192"/>
      <c r="CC99" s="192"/>
      <c r="CD99" s="192"/>
      <c r="CE99" s="192"/>
      <c r="CF99" s="192"/>
      <c r="CG99" s="192"/>
      <c r="CH99" s="192"/>
      <c r="CI99" s="192"/>
      <c r="CJ99" s="192"/>
      <c r="CK99" s="192"/>
      <c r="CL99" s="192"/>
      <c r="CM99" s="192"/>
      <c r="CN99" s="192"/>
      <c r="CO99" s="192"/>
      <c r="CP99" s="192"/>
      <c r="CQ99" s="192"/>
    </row>
    <row r="100" spans="3:95">
      <c r="C100" s="191"/>
      <c r="D100" s="191"/>
      <c r="E100" s="191"/>
      <c r="F100" s="191"/>
      <c r="G100" s="191"/>
      <c r="H100" s="191"/>
      <c r="I100" s="191"/>
      <c r="J100" s="191"/>
      <c r="K100" s="191"/>
      <c r="L100" s="191"/>
      <c r="M100" s="191"/>
      <c r="N100" s="191"/>
      <c r="O100" s="191"/>
      <c r="P100" s="191"/>
      <c r="Q100" s="191"/>
      <c r="R100" s="191"/>
      <c r="S100" s="191"/>
      <c r="T100" s="191"/>
      <c r="U100" s="191"/>
      <c r="V100" s="191"/>
      <c r="W100" s="191"/>
      <c r="X100" s="191"/>
      <c r="Y100" s="191"/>
      <c r="Z100" s="191"/>
      <c r="AA100" s="191"/>
      <c r="AB100" s="191"/>
      <c r="AC100" s="191"/>
      <c r="AD100" s="191"/>
      <c r="AE100" s="191"/>
      <c r="AF100" s="191"/>
      <c r="AG100" s="191"/>
      <c r="AH100" s="191"/>
      <c r="AI100" s="191"/>
      <c r="AJ100" s="191"/>
      <c r="AK100" s="191"/>
      <c r="AL100" s="191"/>
      <c r="AM100" s="191"/>
      <c r="AN100" s="191"/>
      <c r="AO100" s="191"/>
      <c r="AP100" s="191"/>
      <c r="AQ100" s="191"/>
      <c r="AR100" s="191"/>
      <c r="AS100" s="191"/>
      <c r="AT100" s="191"/>
      <c r="AU100" s="191"/>
      <c r="AV100" s="191"/>
      <c r="AW100" s="191"/>
      <c r="AX100" s="191"/>
      <c r="AY100" s="191"/>
      <c r="AZ100" s="191"/>
      <c r="BA100" s="192"/>
      <c r="BB100" s="192"/>
      <c r="BC100" s="192"/>
      <c r="BD100" s="192"/>
      <c r="BE100" s="192"/>
      <c r="BF100" s="192"/>
      <c r="BG100" s="192"/>
      <c r="BH100" s="192"/>
      <c r="BI100" s="192"/>
      <c r="BJ100" s="192"/>
      <c r="BK100" s="192"/>
      <c r="BL100" s="192"/>
      <c r="BM100" s="192"/>
      <c r="BN100" s="192"/>
      <c r="BO100" s="192"/>
      <c r="BP100" s="192"/>
      <c r="BQ100" s="192"/>
      <c r="BR100" s="192"/>
      <c r="BS100" s="192"/>
      <c r="BT100" s="192"/>
      <c r="BU100" s="192"/>
      <c r="BV100" s="192"/>
      <c r="BW100" s="192"/>
      <c r="BX100" s="192"/>
      <c r="BY100" s="192"/>
      <c r="BZ100" s="192"/>
      <c r="CA100" s="192"/>
      <c r="CB100" s="192"/>
      <c r="CC100" s="192"/>
      <c r="CD100" s="192"/>
      <c r="CE100" s="192"/>
      <c r="CF100" s="192"/>
      <c r="CG100" s="192"/>
      <c r="CH100" s="192"/>
      <c r="CI100" s="192"/>
      <c r="CJ100" s="192"/>
      <c r="CK100" s="192"/>
      <c r="CL100" s="192"/>
      <c r="CM100" s="192"/>
      <c r="CN100" s="192"/>
      <c r="CO100" s="192"/>
      <c r="CP100" s="192"/>
      <c r="CQ100" s="192"/>
    </row>
    <row r="101" spans="3:95">
      <c r="C101" s="191"/>
      <c r="D101" s="191"/>
      <c r="E101" s="191"/>
      <c r="F101" s="191"/>
      <c r="G101" s="191"/>
      <c r="H101" s="191"/>
      <c r="I101" s="191"/>
      <c r="J101" s="191"/>
      <c r="K101" s="191"/>
      <c r="L101" s="191"/>
      <c r="M101" s="191"/>
      <c r="N101" s="191"/>
      <c r="O101" s="191"/>
      <c r="P101" s="191"/>
      <c r="Q101" s="191"/>
      <c r="R101" s="191"/>
      <c r="S101" s="191"/>
      <c r="T101" s="191"/>
      <c r="U101" s="191"/>
      <c r="V101" s="191"/>
      <c r="W101" s="191"/>
      <c r="X101" s="191"/>
      <c r="Y101" s="191"/>
      <c r="Z101" s="191"/>
      <c r="AA101" s="191"/>
      <c r="AB101" s="191"/>
      <c r="AC101" s="191"/>
      <c r="AD101" s="191"/>
      <c r="AE101" s="191"/>
      <c r="AF101" s="191"/>
      <c r="AG101" s="191"/>
      <c r="AH101" s="191"/>
      <c r="AI101" s="191"/>
      <c r="AJ101" s="191"/>
      <c r="AK101" s="191"/>
      <c r="AL101" s="191"/>
      <c r="AM101" s="191"/>
      <c r="AN101" s="191"/>
      <c r="AO101" s="191"/>
      <c r="AP101" s="191"/>
      <c r="AQ101" s="191"/>
      <c r="AR101" s="191"/>
      <c r="AS101" s="191"/>
      <c r="AT101" s="191"/>
      <c r="AU101" s="191"/>
      <c r="AV101" s="191"/>
      <c r="AW101" s="191"/>
      <c r="AX101" s="191"/>
      <c r="AY101" s="191"/>
      <c r="AZ101" s="191"/>
      <c r="BA101" s="192"/>
      <c r="BB101" s="192"/>
      <c r="BC101" s="192"/>
      <c r="BD101" s="192"/>
      <c r="BE101" s="192"/>
      <c r="BF101" s="192"/>
      <c r="BG101" s="192"/>
      <c r="BH101" s="192"/>
      <c r="BI101" s="192"/>
      <c r="BJ101" s="192"/>
      <c r="BK101" s="192"/>
      <c r="BL101" s="192"/>
      <c r="BM101" s="192"/>
      <c r="BN101" s="192"/>
      <c r="BO101" s="192"/>
      <c r="BP101" s="192"/>
      <c r="BQ101" s="192"/>
      <c r="BR101" s="192"/>
      <c r="BS101" s="192"/>
      <c r="BT101" s="192"/>
      <c r="BU101" s="192"/>
      <c r="BV101" s="192"/>
      <c r="BW101" s="192"/>
      <c r="BX101" s="192"/>
      <c r="BY101" s="192"/>
      <c r="BZ101" s="192"/>
      <c r="CA101" s="192"/>
      <c r="CB101" s="192"/>
      <c r="CC101" s="192"/>
      <c r="CD101" s="192"/>
      <c r="CE101" s="192"/>
      <c r="CF101" s="192"/>
      <c r="CG101" s="192"/>
      <c r="CH101" s="192"/>
      <c r="CI101" s="192"/>
      <c r="CJ101" s="192"/>
      <c r="CK101" s="192"/>
      <c r="CL101" s="192"/>
      <c r="CM101" s="192"/>
      <c r="CN101" s="192"/>
      <c r="CO101" s="192"/>
      <c r="CP101" s="192"/>
      <c r="CQ101" s="192"/>
    </row>
    <row r="102" spans="3:95">
      <c r="C102" s="191"/>
      <c r="D102" s="191"/>
      <c r="E102" s="191"/>
      <c r="F102" s="191"/>
      <c r="G102" s="191"/>
      <c r="H102" s="191"/>
      <c r="I102" s="191"/>
      <c r="J102" s="191"/>
      <c r="K102" s="191"/>
      <c r="L102" s="191"/>
      <c r="M102" s="191"/>
      <c r="N102" s="191"/>
      <c r="O102" s="191"/>
      <c r="P102" s="191"/>
      <c r="Q102" s="191"/>
      <c r="R102" s="191"/>
      <c r="S102" s="191"/>
      <c r="T102" s="191"/>
      <c r="U102" s="191"/>
      <c r="V102" s="191"/>
      <c r="W102" s="191"/>
      <c r="X102" s="191"/>
      <c r="Y102" s="191"/>
      <c r="Z102" s="191"/>
      <c r="AA102" s="191"/>
      <c r="AB102" s="191"/>
      <c r="AC102" s="191"/>
      <c r="AD102" s="191"/>
      <c r="AE102" s="191"/>
      <c r="AF102" s="191"/>
      <c r="AG102" s="191"/>
      <c r="AH102" s="191"/>
      <c r="AI102" s="191"/>
      <c r="AJ102" s="191"/>
      <c r="AK102" s="191"/>
      <c r="AL102" s="191"/>
      <c r="AM102" s="191"/>
      <c r="AN102" s="191"/>
      <c r="AO102" s="191"/>
      <c r="AP102" s="191"/>
      <c r="AQ102" s="191"/>
      <c r="AR102" s="191"/>
      <c r="AS102" s="191"/>
      <c r="AT102" s="191"/>
      <c r="AU102" s="191"/>
      <c r="AV102" s="191"/>
      <c r="AW102" s="191"/>
      <c r="AX102" s="191"/>
      <c r="AY102" s="191"/>
      <c r="AZ102" s="191"/>
      <c r="BA102" s="192"/>
      <c r="BB102" s="192"/>
      <c r="BC102" s="192"/>
      <c r="BD102" s="192"/>
      <c r="BE102" s="192"/>
      <c r="BF102" s="192"/>
      <c r="BG102" s="192"/>
      <c r="BH102" s="192"/>
      <c r="BI102" s="192"/>
      <c r="BJ102" s="192"/>
      <c r="BK102" s="192"/>
      <c r="BL102" s="192"/>
      <c r="BM102" s="192"/>
      <c r="BN102" s="192"/>
      <c r="BO102" s="192"/>
      <c r="BP102" s="192"/>
      <c r="BQ102" s="192"/>
      <c r="BR102" s="192"/>
      <c r="BS102" s="192"/>
      <c r="BT102" s="192"/>
      <c r="BU102" s="192"/>
      <c r="BV102" s="192"/>
      <c r="BW102" s="192"/>
      <c r="BX102" s="192"/>
      <c r="BY102" s="192"/>
      <c r="BZ102" s="192"/>
      <c r="CA102" s="192"/>
      <c r="CB102" s="192"/>
      <c r="CC102" s="192"/>
      <c r="CD102" s="192"/>
      <c r="CE102" s="192"/>
      <c r="CF102" s="192"/>
      <c r="CG102" s="192"/>
      <c r="CH102" s="192"/>
      <c r="CI102" s="192"/>
      <c r="CJ102" s="192"/>
      <c r="CK102" s="192"/>
      <c r="CL102" s="192"/>
      <c r="CM102" s="192"/>
      <c r="CN102" s="192"/>
      <c r="CO102" s="192"/>
      <c r="CP102" s="192"/>
      <c r="CQ102" s="192"/>
    </row>
    <row r="103" spans="3:95">
      <c r="C103" s="191"/>
      <c r="D103" s="191"/>
      <c r="E103" s="191"/>
      <c r="F103" s="191"/>
      <c r="G103" s="191"/>
      <c r="H103" s="191"/>
      <c r="I103" s="191"/>
      <c r="J103" s="191"/>
      <c r="K103" s="191"/>
      <c r="L103" s="191"/>
      <c r="M103" s="191"/>
      <c r="N103" s="191"/>
      <c r="O103" s="191"/>
      <c r="P103" s="191"/>
      <c r="Q103" s="191"/>
      <c r="R103" s="191"/>
      <c r="S103" s="191"/>
      <c r="T103" s="191"/>
      <c r="U103" s="191"/>
      <c r="V103" s="191"/>
      <c r="W103" s="191"/>
      <c r="X103" s="191"/>
      <c r="Y103" s="191"/>
      <c r="Z103" s="191"/>
      <c r="AA103" s="191"/>
      <c r="AB103" s="191"/>
      <c r="AC103" s="191"/>
      <c r="AD103" s="191"/>
      <c r="AE103" s="191"/>
      <c r="AF103" s="191"/>
      <c r="AG103" s="191"/>
      <c r="AH103" s="191"/>
      <c r="AI103" s="191"/>
      <c r="AJ103" s="191"/>
      <c r="AK103" s="191"/>
      <c r="AL103" s="191"/>
      <c r="AM103" s="191"/>
      <c r="AN103" s="191"/>
      <c r="AO103" s="191"/>
      <c r="AP103" s="191"/>
      <c r="AQ103" s="191"/>
      <c r="AR103" s="191"/>
      <c r="AS103" s="191"/>
      <c r="AT103" s="191"/>
      <c r="AU103" s="191"/>
      <c r="AV103" s="191"/>
      <c r="AW103" s="191"/>
      <c r="AX103" s="191"/>
      <c r="AY103" s="191"/>
      <c r="AZ103" s="191"/>
      <c r="BA103" s="192"/>
      <c r="BB103" s="192"/>
      <c r="BC103" s="192"/>
      <c r="BD103" s="192"/>
      <c r="BE103" s="192"/>
      <c r="BF103" s="192"/>
      <c r="BG103" s="192"/>
      <c r="BH103" s="192"/>
      <c r="BI103" s="192"/>
      <c r="BJ103" s="192"/>
      <c r="BK103" s="192"/>
      <c r="BL103" s="192"/>
      <c r="BM103" s="192"/>
      <c r="BN103" s="192"/>
      <c r="BO103" s="192"/>
      <c r="BP103" s="192"/>
      <c r="BQ103" s="192"/>
      <c r="BR103" s="192"/>
      <c r="BS103" s="192"/>
      <c r="BT103" s="192"/>
      <c r="BU103" s="192"/>
      <c r="BV103" s="192"/>
      <c r="BW103" s="192"/>
      <c r="BX103" s="192"/>
      <c r="BY103" s="192"/>
      <c r="BZ103" s="192"/>
      <c r="CA103" s="192"/>
      <c r="CB103" s="192"/>
      <c r="CC103" s="192"/>
      <c r="CD103" s="192"/>
      <c r="CE103" s="192"/>
      <c r="CF103" s="192"/>
      <c r="CG103" s="192"/>
      <c r="CH103" s="192"/>
      <c r="CI103" s="192"/>
      <c r="CJ103" s="192"/>
      <c r="CK103" s="192"/>
      <c r="CL103" s="192"/>
      <c r="CM103" s="192"/>
      <c r="CN103" s="192"/>
      <c r="CO103" s="192"/>
      <c r="CP103" s="192"/>
      <c r="CQ103" s="192"/>
    </row>
    <row r="104" spans="3:95">
      <c r="C104" s="191"/>
      <c r="D104" s="191"/>
      <c r="E104" s="191"/>
      <c r="F104" s="191"/>
      <c r="G104" s="191"/>
      <c r="H104" s="191"/>
      <c r="I104" s="191"/>
      <c r="J104" s="191"/>
      <c r="K104" s="191"/>
      <c r="L104" s="191"/>
      <c r="M104" s="191"/>
      <c r="N104" s="191"/>
      <c r="O104" s="191"/>
      <c r="P104" s="191"/>
      <c r="Q104" s="191"/>
      <c r="R104" s="191"/>
      <c r="S104" s="191"/>
      <c r="T104" s="191"/>
      <c r="U104" s="191"/>
      <c r="V104" s="191"/>
      <c r="W104" s="191"/>
      <c r="X104" s="191"/>
      <c r="Y104" s="191"/>
      <c r="Z104" s="191"/>
      <c r="AA104" s="191"/>
      <c r="AB104" s="191"/>
      <c r="AC104" s="191"/>
      <c r="AD104" s="191"/>
      <c r="AE104" s="191"/>
      <c r="AF104" s="191"/>
      <c r="AG104" s="191"/>
      <c r="AH104" s="191"/>
      <c r="AI104" s="191"/>
      <c r="AJ104" s="191"/>
      <c r="AK104" s="191"/>
      <c r="AL104" s="191"/>
      <c r="AM104" s="191"/>
      <c r="AN104" s="191"/>
      <c r="AO104" s="191"/>
      <c r="AP104" s="191"/>
      <c r="AQ104" s="191"/>
      <c r="AR104" s="191"/>
      <c r="AS104" s="191"/>
      <c r="AT104" s="191"/>
      <c r="AU104" s="191"/>
      <c r="AV104" s="191"/>
      <c r="AW104" s="191"/>
      <c r="AX104" s="191"/>
      <c r="AY104" s="191"/>
      <c r="AZ104" s="191"/>
      <c r="BA104" s="192"/>
      <c r="BB104" s="192"/>
      <c r="BC104" s="192"/>
      <c r="BD104" s="192"/>
      <c r="BE104" s="192"/>
      <c r="BF104" s="192"/>
      <c r="BG104" s="192"/>
      <c r="BH104" s="192"/>
      <c r="BI104" s="192"/>
      <c r="BJ104" s="192"/>
      <c r="BK104" s="192"/>
      <c r="BL104" s="192"/>
      <c r="BM104" s="192"/>
      <c r="BN104" s="192"/>
      <c r="BO104" s="192"/>
      <c r="BP104" s="192"/>
      <c r="BQ104" s="192"/>
      <c r="BR104" s="192"/>
      <c r="BS104" s="192"/>
      <c r="BT104" s="192"/>
      <c r="BU104" s="192"/>
      <c r="BV104" s="192"/>
      <c r="BW104" s="192"/>
      <c r="BX104" s="192"/>
      <c r="BY104" s="192"/>
      <c r="BZ104" s="192"/>
      <c r="CA104" s="192"/>
      <c r="CB104" s="192"/>
      <c r="CC104" s="192"/>
      <c r="CD104" s="192"/>
      <c r="CE104" s="192"/>
      <c r="CF104" s="192"/>
      <c r="CG104" s="192"/>
      <c r="CH104" s="192"/>
      <c r="CI104" s="192"/>
      <c r="CJ104" s="192"/>
      <c r="CK104" s="192"/>
      <c r="CL104" s="192"/>
      <c r="CM104" s="192"/>
      <c r="CN104" s="192"/>
      <c r="CO104" s="192"/>
      <c r="CP104" s="192"/>
      <c r="CQ104" s="192"/>
    </row>
    <row r="105" spans="3:95">
      <c r="C105" s="191"/>
      <c r="D105" s="191"/>
      <c r="E105" s="191"/>
      <c r="F105" s="191"/>
      <c r="G105" s="191"/>
      <c r="H105" s="191"/>
      <c r="I105" s="191"/>
      <c r="J105" s="191"/>
      <c r="K105" s="191"/>
      <c r="L105" s="191"/>
      <c r="M105" s="191"/>
      <c r="N105" s="191"/>
      <c r="O105" s="191"/>
      <c r="P105" s="191"/>
      <c r="Q105" s="191"/>
      <c r="R105" s="191"/>
      <c r="S105" s="191"/>
      <c r="T105" s="191"/>
      <c r="U105" s="191"/>
      <c r="V105" s="191"/>
      <c r="W105" s="191"/>
      <c r="X105" s="191"/>
      <c r="Y105" s="191"/>
      <c r="Z105" s="191"/>
      <c r="AA105" s="191"/>
      <c r="AB105" s="191"/>
      <c r="AC105" s="191"/>
      <c r="AD105" s="191"/>
      <c r="AE105" s="191"/>
      <c r="AF105" s="191"/>
      <c r="AG105" s="191"/>
      <c r="AH105" s="191"/>
      <c r="AI105" s="191"/>
      <c r="AJ105" s="191"/>
      <c r="AK105" s="191"/>
      <c r="AL105" s="191"/>
      <c r="AM105" s="191"/>
      <c r="AN105" s="191"/>
      <c r="AO105" s="191"/>
      <c r="AP105" s="191"/>
      <c r="AQ105" s="191"/>
      <c r="AR105" s="191"/>
      <c r="AS105" s="191"/>
      <c r="AT105" s="191"/>
      <c r="AU105" s="191"/>
      <c r="AV105" s="191"/>
      <c r="AW105" s="191"/>
      <c r="AX105" s="191"/>
      <c r="AY105" s="191"/>
      <c r="AZ105" s="191"/>
      <c r="BA105" s="192"/>
      <c r="BB105" s="192"/>
      <c r="BC105" s="192"/>
      <c r="BD105" s="192"/>
      <c r="BE105" s="192"/>
      <c r="BF105" s="192"/>
      <c r="BG105" s="192"/>
      <c r="BH105" s="192"/>
      <c r="BI105" s="192"/>
      <c r="BJ105" s="192"/>
      <c r="BK105" s="192"/>
      <c r="BL105" s="192"/>
      <c r="BM105" s="192"/>
      <c r="BN105" s="192"/>
      <c r="BO105" s="192"/>
      <c r="BP105" s="192"/>
      <c r="BQ105" s="192"/>
      <c r="BR105" s="192"/>
      <c r="BS105" s="192"/>
      <c r="BT105" s="192"/>
      <c r="BU105" s="192"/>
      <c r="BV105" s="192"/>
      <c r="BW105" s="192"/>
      <c r="BX105" s="192"/>
      <c r="BY105" s="192"/>
      <c r="BZ105" s="192"/>
      <c r="CA105" s="192"/>
      <c r="CB105" s="192"/>
      <c r="CC105" s="192"/>
      <c r="CD105" s="192"/>
      <c r="CE105" s="192"/>
      <c r="CF105" s="192"/>
      <c r="CG105" s="192"/>
      <c r="CH105" s="192"/>
      <c r="CI105" s="192"/>
      <c r="CJ105" s="192"/>
      <c r="CK105" s="192"/>
      <c r="CL105" s="192"/>
      <c r="CM105" s="192"/>
      <c r="CN105" s="192"/>
      <c r="CO105" s="192"/>
      <c r="CP105" s="192"/>
      <c r="CQ105" s="192"/>
    </row>
    <row r="106" spans="3:95">
      <c r="C106" s="191"/>
      <c r="D106" s="191"/>
      <c r="E106" s="191"/>
      <c r="F106" s="191"/>
      <c r="G106" s="191"/>
      <c r="H106" s="191"/>
      <c r="I106" s="191"/>
      <c r="J106" s="191"/>
      <c r="K106" s="191"/>
      <c r="L106" s="191"/>
      <c r="M106" s="191"/>
      <c r="N106" s="191"/>
      <c r="O106" s="191"/>
      <c r="P106" s="191"/>
      <c r="Q106" s="191"/>
      <c r="R106" s="191"/>
      <c r="S106" s="191"/>
      <c r="T106" s="191"/>
      <c r="U106" s="191"/>
      <c r="V106" s="191"/>
      <c r="W106" s="191"/>
      <c r="X106" s="191"/>
      <c r="Y106" s="191"/>
      <c r="Z106" s="191"/>
      <c r="AA106" s="191"/>
      <c r="AB106" s="191"/>
      <c r="AC106" s="191"/>
      <c r="AD106" s="191"/>
      <c r="AE106" s="191"/>
      <c r="AF106" s="191"/>
      <c r="AG106" s="191"/>
      <c r="AH106" s="191"/>
      <c r="AI106" s="191"/>
      <c r="AJ106" s="191"/>
      <c r="AK106" s="191"/>
      <c r="AL106" s="191"/>
      <c r="AM106" s="191"/>
      <c r="AN106" s="191"/>
      <c r="AO106" s="191"/>
      <c r="AP106" s="191"/>
      <c r="AQ106" s="191"/>
      <c r="AR106" s="191"/>
      <c r="AS106" s="191"/>
      <c r="AT106" s="191"/>
      <c r="AU106" s="191"/>
      <c r="AV106" s="191"/>
      <c r="AW106" s="191"/>
      <c r="AX106" s="191"/>
      <c r="AY106" s="191"/>
      <c r="AZ106" s="191"/>
      <c r="BA106" s="192"/>
      <c r="BB106" s="192"/>
      <c r="BC106" s="192"/>
      <c r="BD106" s="192"/>
      <c r="BE106" s="192"/>
      <c r="BF106" s="192"/>
      <c r="BG106" s="192"/>
      <c r="BH106" s="192"/>
      <c r="BI106" s="192"/>
      <c r="BJ106" s="192"/>
      <c r="BK106" s="192"/>
      <c r="BL106" s="192"/>
      <c r="BM106" s="192"/>
      <c r="BN106" s="192"/>
      <c r="BO106" s="192"/>
      <c r="BP106" s="192"/>
      <c r="BQ106" s="192"/>
      <c r="BR106" s="192"/>
      <c r="BS106" s="192"/>
      <c r="BT106" s="192"/>
      <c r="BU106" s="192"/>
      <c r="BV106" s="192"/>
      <c r="BW106" s="192"/>
      <c r="BX106" s="192"/>
      <c r="BY106" s="192"/>
      <c r="BZ106" s="192"/>
      <c r="CA106" s="192"/>
      <c r="CB106" s="192"/>
      <c r="CC106" s="192"/>
      <c r="CD106" s="192"/>
      <c r="CE106" s="192"/>
      <c r="CF106" s="192"/>
      <c r="CG106" s="192"/>
      <c r="CH106" s="192"/>
      <c r="CI106" s="192"/>
      <c r="CJ106" s="192"/>
      <c r="CK106" s="192"/>
      <c r="CL106" s="192"/>
      <c r="CM106" s="192"/>
      <c r="CN106" s="192"/>
      <c r="CO106" s="192"/>
      <c r="CP106" s="192"/>
      <c r="CQ106" s="192"/>
    </row>
    <row r="107" spans="3:95">
      <c r="C107" s="191"/>
      <c r="D107" s="191"/>
      <c r="E107" s="191"/>
      <c r="F107" s="191"/>
      <c r="G107" s="191"/>
      <c r="H107" s="191"/>
      <c r="I107" s="191"/>
      <c r="J107" s="191"/>
      <c r="K107" s="191"/>
      <c r="L107" s="191"/>
      <c r="M107" s="191"/>
      <c r="N107" s="191"/>
      <c r="O107" s="191"/>
      <c r="P107" s="191"/>
      <c r="Q107" s="191"/>
      <c r="R107" s="191"/>
      <c r="S107" s="191"/>
      <c r="T107" s="191"/>
      <c r="U107" s="191"/>
      <c r="V107" s="191"/>
      <c r="W107" s="191"/>
      <c r="X107" s="191"/>
      <c r="Y107" s="191"/>
      <c r="Z107" s="191"/>
      <c r="AA107" s="191"/>
      <c r="AB107" s="191"/>
      <c r="AC107" s="191"/>
      <c r="AD107" s="191"/>
      <c r="AE107" s="191"/>
      <c r="AF107" s="191"/>
      <c r="AG107" s="191"/>
      <c r="AH107" s="191"/>
      <c r="AI107" s="191"/>
      <c r="AJ107" s="191"/>
      <c r="AK107" s="191"/>
      <c r="AL107" s="191"/>
      <c r="AM107" s="191"/>
      <c r="AN107" s="191"/>
      <c r="AO107" s="191"/>
      <c r="AP107" s="191"/>
      <c r="AQ107" s="191"/>
      <c r="AR107" s="191"/>
      <c r="AS107" s="191"/>
      <c r="AT107" s="191"/>
      <c r="AU107" s="191"/>
      <c r="AV107" s="191"/>
      <c r="AW107" s="191"/>
      <c r="AX107" s="191"/>
      <c r="AY107" s="191"/>
      <c r="AZ107" s="191"/>
      <c r="BA107" s="192"/>
      <c r="BB107" s="192"/>
      <c r="BC107" s="192"/>
      <c r="BD107" s="192"/>
      <c r="BE107" s="192"/>
      <c r="BF107" s="192"/>
      <c r="BG107" s="192"/>
      <c r="BH107" s="192"/>
      <c r="BI107" s="192"/>
      <c r="BJ107" s="192"/>
      <c r="BK107" s="192"/>
      <c r="BL107" s="192"/>
      <c r="BM107" s="192"/>
      <c r="BN107" s="192"/>
      <c r="BO107" s="192"/>
      <c r="BP107" s="192"/>
      <c r="BQ107" s="192"/>
      <c r="BR107" s="192"/>
      <c r="BS107" s="192"/>
      <c r="BT107" s="192"/>
      <c r="BU107" s="192"/>
      <c r="BV107" s="192"/>
      <c r="BW107" s="192"/>
      <c r="BX107" s="192"/>
      <c r="BY107" s="192"/>
      <c r="BZ107" s="192"/>
      <c r="CA107" s="192"/>
      <c r="CB107" s="192"/>
      <c r="CC107" s="192"/>
      <c r="CD107" s="192"/>
      <c r="CE107" s="192"/>
      <c r="CF107" s="192"/>
      <c r="CG107" s="192"/>
      <c r="CH107" s="192"/>
      <c r="CI107" s="192"/>
      <c r="CJ107" s="192"/>
      <c r="CK107" s="192"/>
      <c r="CL107" s="192"/>
      <c r="CM107" s="192"/>
      <c r="CN107" s="192"/>
      <c r="CO107" s="192"/>
      <c r="CP107" s="192"/>
      <c r="CQ107" s="192"/>
    </row>
    <row r="108" spans="3:95">
      <c r="C108" s="191"/>
      <c r="D108" s="191"/>
      <c r="E108" s="191"/>
      <c r="F108" s="191"/>
      <c r="G108" s="191"/>
      <c r="H108" s="191"/>
      <c r="I108" s="191"/>
      <c r="J108" s="191"/>
      <c r="K108" s="191"/>
      <c r="L108" s="191"/>
      <c r="M108" s="191"/>
      <c r="N108" s="191"/>
      <c r="O108" s="191"/>
      <c r="P108" s="191"/>
      <c r="Q108" s="191"/>
      <c r="R108" s="191"/>
      <c r="S108" s="191"/>
      <c r="T108" s="191"/>
      <c r="U108" s="191"/>
      <c r="V108" s="191"/>
      <c r="W108" s="191"/>
      <c r="X108" s="191"/>
      <c r="Y108" s="191"/>
      <c r="Z108" s="191"/>
      <c r="AA108" s="191"/>
      <c r="AB108" s="191"/>
      <c r="AC108" s="191"/>
      <c r="AD108" s="191"/>
      <c r="AE108" s="191"/>
      <c r="AF108" s="191"/>
      <c r="AG108" s="191"/>
      <c r="AH108" s="191"/>
      <c r="AI108" s="191"/>
      <c r="AJ108" s="191"/>
      <c r="AK108" s="191"/>
      <c r="AL108" s="191"/>
      <c r="AM108" s="191"/>
      <c r="AN108" s="191"/>
      <c r="AO108" s="191"/>
      <c r="AP108" s="191"/>
      <c r="AQ108" s="191"/>
      <c r="AR108" s="191"/>
      <c r="AS108" s="191"/>
      <c r="AT108" s="191"/>
      <c r="AU108" s="191"/>
      <c r="AV108" s="191"/>
      <c r="AW108" s="191"/>
      <c r="AX108" s="191"/>
      <c r="AY108" s="191"/>
      <c r="AZ108" s="191"/>
      <c r="BA108" s="192"/>
      <c r="BB108" s="192"/>
      <c r="BC108" s="192"/>
      <c r="BD108" s="192"/>
      <c r="BE108" s="192"/>
      <c r="BF108" s="192"/>
      <c r="BG108" s="192"/>
      <c r="BH108" s="192"/>
      <c r="BI108" s="192"/>
      <c r="BJ108" s="192"/>
      <c r="BK108" s="192"/>
      <c r="BL108" s="192"/>
      <c r="BM108" s="192"/>
      <c r="BN108" s="192"/>
      <c r="BO108" s="192"/>
      <c r="BP108" s="192"/>
      <c r="BQ108" s="192"/>
      <c r="BR108" s="192"/>
      <c r="BS108" s="192"/>
      <c r="BT108" s="192"/>
      <c r="BU108" s="192"/>
      <c r="BV108" s="192"/>
      <c r="BW108" s="192"/>
      <c r="BX108" s="192"/>
      <c r="BY108" s="192"/>
      <c r="BZ108" s="192"/>
      <c r="CA108" s="192"/>
      <c r="CB108" s="192"/>
      <c r="CC108" s="192"/>
      <c r="CD108" s="192"/>
      <c r="CE108" s="192"/>
      <c r="CF108" s="192"/>
      <c r="CG108" s="192"/>
      <c r="CH108" s="192"/>
      <c r="CI108" s="192"/>
      <c r="CJ108" s="192"/>
      <c r="CK108" s="192"/>
      <c r="CL108" s="192"/>
      <c r="CM108" s="192"/>
      <c r="CN108" s="192"/>
      <c r="CO108" s="192"/>
      <c r="CP108" s="192"/>
      <c r="CQ108" s="192"/>
    </row>
    <row r="109" spans="3:95">
      <c r="C109" s="191"/>
      <c r="D109" s="191"/>
      <c r="E109" s="191"/>
      <c r="F109" s="191"/>
      <c r="G109" s="191"/>
      <c r="H109" s="191"/>
      <c r="I109" s="191"/>
      <c r="J109" s="191"/>
      <c r="K109" s="191"/>
      <c r="L109" s="191"/>
      <c r="M109" s="191"/>
      <c r="N109" s="191"/>
      <c r="O109" s="191"/>
      <c r="P109" s="191"/>
      <c r="Q109" s="191"/>
      <c r="R109" s="191"/>
      <c r="S109" s="191"/>
      <c r="T109" s="191"/>
      <c r="U109" s="191"/>
      <c r="V109" s="191"/>
      <c r="W109" s="191"/>
      <c r="X109" s="191"/>
      <c r="Y109" s="191"/>
      <c r="Z109" s="191"/>
      <c r="AA109" s="191"/>
      <c r="AB109" s="191"/>
      <c r="AC109" s="191"/>
      <c r="AD109" s="191"/>
      <c r="AE109" s="191"/>
      <c r="AF109" s="191"/>
      <c r="AG109" s="191"/>
      <c r="AH109" s="191"/>
      <c r="AI109" s="191"/>
      <c r="AJ109" s="191"/>
      <c r="AK109" s="191"/>
      <c r="AL109" s="191"/>
      <c r="AM109" s="191"/>
      <c r="AN109" s="191"/>
      <c r="AO109" s="191"/>
      <c r="AP109" s="191"/>
      <c r="AQ109" s="191"/>
      <c r="AR109" s="191"/>
      <c r="AS109" s="191"/>
      <c r="AT109" s="191"/>
      <c r="AU109" s="191"/>
      <c r="AV109" s="191"/>
      <c r="AW109" s="191"/>
      <c r="AX109" s="191"/>
      <c r="AY109" s="191"/>
      <c r="AZ109" s="191"/>
      <c r="BA109" s="192"/>
      <c r="BB109" s="192"/>
      <c r="BC109" s="192"/>
      <c r="BD109" s="192"/>
      <c r="BE109" s="192"/>
      <c r="BF109" s="192"/>
      <c r="BG109" s="192"/>
      <c r="BH109" s="192"/>
      <c r="BI109" s="192"/>
      <c r="BJ109" s="192"/>
      <c r="BK109" s="192"/>
      <c r="BL109" s="192"/>
      <c r="BM109" s="192"/>
      <c r="BN109" s="192"/>
      <c r="BO109" s="192"/>
      <c r="BP109" s="192"/>
      <c r="BQ109" s="192"/>
      <c r="BR109" s="192"/>
      <c r="BS109" s="192"/>
      <c r="BT109" s="192"/>
      <c r="BU109" s="192"/>
      <c r="BV109" s="192"/>
      <c r="BW109" s="192"/>
      <c r="BX109" s="192"/>
      <c r="BY109" s="192"/>
      <c r="BZ109" s="192"/>
      <c r="CA109" s="192"/>
      <c r="CB109" s="192"/>
      <c r="CC109" s="192"/>
      <c r="CD109" s="192"/>
      <c r="CE109" s="192"/>
      <c r="CF109" s="192"/>
      <c r="CG109" s="192"/>
      <c r="CH109" s="192"/>
      <c r="CI109" s="192"/>
      <c r="CJ109" s="192"/>
      <c r="CK109" s="192"/>
      <c r="CL109" s="192"/>
      <c r="CM109" s="192"/>
      <c r="CN109" s="192"/>
      <c r="CO109" s="192"/>
      <c r="CP109" s="192"/>
      <c r="CQ109" s="192"/>
    </row>
    <row r="110" spans="3:95">
      <c r="C110" s="191"/>
      <c r="D110" s="191"/>
      <c r="E110" s="191"/>
      <c r="F110" s="191"/>
      <c r="G110" s="191"/>
      <c r="H110" s="191"/>
      <c r="I110" s="191"/>
      <c r="J110" s="191"/>
      <c r="K110" s="191"/>
      <c r="L110" s="191"/>
      <c r="M110" s="191"/>
      <c r="N110" s="191"/>
      <c r="O110" s="191"/>
      <c r="P110" s="192"/>
      <c r="Q110" s="192"/>
      <c r="R110" s="192"/>
      <c r="S110" s="192"/>
      <c r="T110" s="192"/>
      <c r="U110" s="192"/>
      <c r="V110" s="192"/>
      <c r="W110" s="192"/>
      <c r="X110" s="192"/>
      <c r="Y110" s="192"/>
      <c r="Z110" s="192"/>
      <c r="AA110" s="192"/>
      <c r="AB110" s="192"/>
      <c r="AC110" s="192"/>
      <c r="AD110" s="192"/>
      <c r="AE110" s="192"/>
      <c r="AF110" s="192"/>
      <c r="AG110" s="192"/>
      <c r="AH110" s="192"/>
      <c r="AI110" s="192"/>
      <c r="AJ110" s="192"/>
      <c r="AK110" s="192"/>
      <c r="AL110" s="192"/>
      <c r="AM110" s="192"/>
      <c r="AN110" s="192"/>
      <c r="AO110" s="192"/>
      <c r="AP110" s="192"/>
      <c r="AQ110" s="192"/>
      <c r="AR110" s="192"/>
      <c r="AS110" s="192"/>
      <c r="AT110" s="192"/>
      <c r="AU110" s="192"/>
      <c r="AV110" s="192"/>
      <c r="AW110" s="192"/>
      <c r="AX110" s="192"/>
      <c r="AY110" s="192"/>
      <c r="AZ110" s="192"/>
      <c r="BA110" s="192"/>
      <c r="BB110" s="192"/>
      <c r="BC110" s="192"/>
      <c r="BD110" s="192"/>
      <c r="BE110" s="192"/>
      <c r="BF110" s="192"/>
      <c r="BG110" s="192"/>
      <c r="BH110" s="192"/>
      <c r="BI110" s="192"/>
      <c r="BJ110" s="192"/>
      <c r="BK110" s="192"/>
      <c r="BL110" s="192"/>
      <c r="BM110" s="192"/>
      <c r="BN110" s="192"/>
      <c r="BO110" s="192"/>
      <c r="BP110" s="192"/>
      <c r="BQ110" s="192"/>
      <c r="BR110" s="192"/>
      <c r="BS110" s="192"/>
      <c r="BT110" s="192"/>
      <c r="BU110" s="192"/>
      <c r="BV110" s="192"/>
      <c r="BW110" s="192"/>
      <c r="BX110" s="192"/>
      <c r="BY110" s="192"/>
      <c r="BZ110" s="192"/>
      <c r="CA110" s="192"/>
      <c r="CB110" s="192"/>
      <c r="CC110" s="192"/>
      <c r="CD110" s="192"/>
      <c r="CE110" s="192"/>
      <c r="CF110" s="192"/>
      <c r="CG110" s="192"/>
      <c r="CH110" s="192"/>
      <c r="CI110" s="192"/>
      <c r="CJ110" s="192"/>
      <c r="CK110" s="192"/>
      <c r="CL110" s="192"/>
      <c r="CM110" s="192"/>
      <c r="CN110" s="192"/>
      <c r="CO110" s="192"/>
      <c r="CP110" s="192"/>
      <c r="CQ110" s="192"/>
    </row>
    <row r="111" spans="3:95">
      <c r="C111" s="191"/>
      <c r="D111" s="191"/>
      <c r="E111" s="191"/>
      <c r="F111" s="191"/>
      <c r="G111" s="191"/>
      <c r="H111" s="191"/>
      <c r="I111" s="191"/>
      <c r="J111" s="191"/>
      <c r="K111" s="191"/>
      <c r="L111" s="191"/>
      <c r="M111" s="191"/>
      <c r="N111" s="191"/>
      <c r="O111" s="191"/>
      <c r="P111" s="192"/>
      <c r="Q111" s="192"/>
      <c r="R111" s="192"/>
      <c r="S111" s="192"/>
      <c r="T111" s="192"/>
      <c r="U111" s="192"/>
      <c r="V111" s="192"/>
      <c r="W111" s="192"/>
      <c r="X111" s="192"/>
      <c r="Y111" s="192"/>
      <c r="Z111" s="192"/>
      <c r="AA111" s="192"/>
      <c r="AB111" s="192"/>
      <c r="AC111" s="192"/>
      <c r="AD111" s="192"/>
      <c r="AE111" s="192"/>
      <c r="AF111" s="192"/>
      <c r="AG111" s="192"/>
      <c r="AH111" s="192"/>
      <c r="AI111" s="192"/>
      <c r="AJ111" s="192"/>
      <c r="AK111" s="192"/>
      <c r="AL111" s="192"/>
      <c r="AM111" s="192"/>
      <c r="AN111" s="192"/>
      <c r="AO111" s="192"/>
      <c r="AP111" s="192"/>
      <c r="AQ111" s="192"/>
      <c r="AR111" s="192"/>
      <c r="AS111" s="192"/>
      <c r="AT111" s="192"/>
      <c r="AU111" s="192"/>
      <c r="AV111" s="192"/>
      <c r="AW111" s="192"/>
      <c r="AX111" s="192"/>
      <c r="AY111" s="192"/>
      <c r="AZ111" s="192"/>
      <c r="BA111" s="192"/>
      <c r="BB111" s="192"/>
      <c r="BC111" s="192"/>
      <c r="BD111" s="192"/>
      <c r="BE111" s="192"/>
      <c r="BF111" s="192"/>
      <c r="BG111" s="192"/>
      <c r="BH111" s="192"/>
      <c r="BI111" s="192"/>
      <c r="BJ111" s="192"/>
      <c r="BK111" s="192"/>
      <c r="BL111" s="192"/>
      <c r="BM111" s="192"/>
      <c r="BN111" s="192"/>
      <c r="BO111" s="192"/>
      <c r="BP111" s="192"/>
      <c r="BQ111" s="192"/>
      <c r="BR111" s="192"/>
      <c r="BS111" s="192"/>
      <c r="BT111" s="192"/>
      <c r="BU111" s="192"/>
      <c r="BV111" s="192"/>
      <c r="BW111" s="192"/>
      <c r="BX111" s="192"/>
      <c r="BY111" s="192"/>
      <c r="BZ111" s="192"/>
      <c r="CA111" s="192"/>
      <c r="CB111" s="192"/>
      <c r="CC111" s="192"/>
      <c r="CD111" s="192"/>
      <c r="CE111" s="192"/>
      <c r="CF111" s="192"/>
      <c r="CG111" s="192"/>
      <c r="CH111" s="192"/>
      <c r="CI111" s="192"/>
      <c r="CJ111" s="192"/>
      <c r="CK111" s="192"/>
      <c r="CL111" s="192"/>
      <c r="CM111" s="192"/>
      <c r="CN111" s="192"/>
      <c r="CO111" s="192"/>
      <c r="CP111" s="192"/>
      <c r="CQ111" s="192"/>
    </row>
    <row r="112" spans="3:95">
      <c r="C112" s="191"/>
      <c r="D112" s="191"/>
      <c r="E112" s="191"/>
      <c r="F112" s="191"/>
      <c r="G112" s="191"/>
      <c r="H112" s="191"/>
      <c r="I112" s="191"/>
      <c r="J112" s="191"/>
      <c r="K112" s="191"/>
      <c r="L112" s="191"/>
      <c r="M112" s="191"/>
      <c r="N112" s="191"/>
      <c r="O112" s="191"/>
      <c r="P112" s="192"/>
      <c r="Q112" s="192"/>
      <c r="R112" s="192"/>
      <c r="S112" s="192"/>
      <c r="T112" s="192"/>
      <c r="U112" s="192"/>
      <c r="V112" s="192"/>
      <c r="W112" s="192"/>
      <c r="X112" s="192"/>
      <c r="Y112" s="192"/>
      <c r="Z112" s="192"/>
      <c r="AA112" s="192"/>
      <c r="AB112" s="192"/>
      <c r="AC112" s="192"/>
      <c r="AD112" s="192"/>
      <c r="AE112" s="192"/>
      <c r="AF112" s="192"/>
      <c r="AG112" s="192"/>
      <c r="AH112" s="192"/>
      <c r="AI112" s="192"/>
      <c r="AJ112" s="192"/>
      <c r="AK112" s="192"/>
      <c r="AL112" s="192"/>
      <c r="AM112" s="192"/>
      <c r="AN112" s="192"/>
      <c r="AO112" s="192"/>
      <c r="AP112" s="192"/>
      <c r="AQ112" s="192"/>
      <c r="AR112" s="192"/>
      <c r="AS112" s="192"/>
      <c r="AT112" s="192"/>
      <c r="AU112" s="192"/>
      <c r="AV112" s="192"/>
      <c r="AW112" s="192"/>
      <c r="AX112" s="192"/>
      <c r="AY112" s="192"/>
      <c r="AZ112" s="192"/>
      <c r="BA112" s="192"/>
      <c r="BB112" s="192"/>
      <c r="BC112" s="192"/>
      <c r="BD112" s="192"/>
      <c r="BE112" s="192"/>
      <c r="BF112" s="192"/>
      <c r="BG112" s="192"/>
      <c r="BH112" s="192"/>
      <c r="BI112" s="192"/>
      <c r="BJ112" s="192"/>
      <c r="BK112" s="192"/>
      <c r="BL112" s="192"/>
      <c r="BM112" s="192"/>
      <c r="BN112" s="192"/>
      <c r="BO112" s="192"/>
      <c r="BP112" s="192"/>
      <c r="BQ112" s="192"/>
      <c r="BR112" s="192"/>
      <c r="BS112" s="192"/>
      <c r="BT112" s="192"/>
      <c r="BU112" s="192"/>
      <c r="BV112" s="192"/>
      <c r="BW112" s="192"/>
      <c r="BX112" s="192"/>
      <c r="BY112" s="192"/>
      <c r="BZ112" s="192"/>
      <c r="CA112" s="192"/>
      <c r="CB112" s="192"/>
      <c r="CC112" s="192"/>
      <c r="CD112" s="192"/>
      <c r="CE112" s="192"/>
      <c r="CF112" s="192"/>
      <c r="CG112" s="192"/>
      <c r="CH112" s="192"/>
      <c r="CI112" s="192"/>
      <c r="CJ112" s="192"/>
      <c r="CK112" s="192"/>
      <c r="CL112" s="192"/>
      <c r="CM112" s="192"/>
      <c r="CN112" s="192"/>
      <c r="CO112" s="192"/>
      <c r="CP112" s="192"/>
      <c r="CQ112" s="192"/>
    </row>
    <row r="113" spans="3:95">
      <c r="C113" s="191"/>
      <c r="D113" s="191"/>
      <c r="E113" s="191"/>
      <c r="F113" s="191"/>
      <c r="G113" s="191"/>
      <c r="H113" s="191"/>
      <c r="I113" s="191"/>
      <c r="J113" s="191"/>
      <c r="K113" s="191"/>
      <c r="L113" s="191"/>
      <c r="M113" s="191"/>
      <c r="N113" s="191"/>
      <c r="O113" s="191"/>
      <c r="P113" s="192"/>
      <c r="Q113" s="192"/>
      <c r="R113" s="192"/>
      <c r="S113" s="192"/>
      <c r="T113" s="192"/>
      <c r="U113" s="192"/>
      <c r="V113" s="192"/>
      <c r="W113" s="192"/>
      <c r="X113" s="192"/>
      <c r="Y113" s="192"/>
      <c r="Z113" s="192"/>
      <c r="AA113" s="192"/>
      <c r="AB113" s="192"/>
      <c r="AC113" s="192"/>
      <c r="AD113" s="192"/>
      <c r="AE113" s="192"/>
      <c r="AF113" s="192"/>
      <c r="AG113" s="192"/>
      <c r="AH113" s="192"/>
      <c r="AI113" s="192"/>
      <c r="AJ113" s="192"/>
      <c r="AK113" s="192"/>
      <c r="AL113" s="192"/>
      <c r="AM113" s="192"/>
      <c r="AN113" s="192"/>
      <c r="AO113" s="192"/>
      <c r="AP113" s="192"/>
      <c r="AQ113" s="192"/>
      <c r="AR113" s="192"/>
      <c r="AS113" s="192"/>
      <c r="AT113" s="192"/>
      <c r="AU113" s="192"/>
      <c r="AV113" s="192"/>
      <c r="AW113" s="192"/>
      <c r="AX113" s="192"/>
      <c r="AY113" s="192"/>
      <c r="AZ113" s="192"/>
      <c r="BA113" s="192"/>
      <c r="BB113" s="192"/>
      <c r="BC113" s="192"/>
      <c r="BD113" s="192"/>
      <c r="BE113" s="192"/>
      <c r="BF113" s="192"/>
      <c r="BG113" s="192"/>
      <c r="BH113" s="192"/>
      <c r="BI113" s="192"/>
      <c r="BJ113" s="192"/>
      <c r="BK113" s="192"/>
      <c r="BL113" s="192"/>
      <c r="BM113" s="192"/>
      <c r="BN113" s="192"/>
      <c r="BO113" s="192"/>
      <c r="BP113" s="192"/>
      <c r="BQ113" s="192"/>
      <c r="BR113" s="192"/>
      <c r="BS113" s="192"/>
      <c r="BT113" s="192"/>
      <c r="BU113" s="192"/>
      <c r="BV113" s="192"/>
      <c r="BW113" s="192"/>
      <c r="BX113" s="192"/>
      <c r="BY113" s="192"/>
      <c r="BZ113" s="192"/>
      <c r="CA113" s="192"/>
      <c r="CB113" s="192"/>
      <c r="CC113" s="192"/>
      <c r="CD113" s="192"/>
      <c r="CE113" s="192"/>
      <c r="CF113" s="192"/>
      <c r="CG113" s="192"/>
      <c r="CH113" s="192"/>
      <c r="CI113" s="192"/>
      <c r="CJ113" s="192"/>
      <c r="CK113" s="192"/>
      <c r="CL113" s="192"/>
      <c r="CM113" s="192"/>
      <c r="CN113" s="192"/>
      <c r="CO113" s="192"/>
      <c r="CP113" s="192"/>
      <c r="CQ113" s="192"/>
    </row>
    <row r="114" spans="3:95">
      <c r="C114" s="191"/>
      <c r="D114" s="191"/>
      <c r="E114" s="191"/>
      <c r="F114" s="191"/>
      <c r="G114" s="191"/>
      <c r="H114" s="191"/>
      <c r="I114" s="191"/>
      <c r="J114" s="191"/>
      <c r="K114" s="191"/>
      <c r="L114" s="191"/>
      <c r="M114" s="191"/>
      <c r="N114" s="191"/>
      <c r="O114" s="191"/>
      <c r="P114" s="192"/>
      <c r="Q114" s="192"/>
      <c r="R114" s="192"/>
      <c r="S114" s="192"/>
      <c r="T114" s="192"/>
      <c r="U114" s="192"/>
      <c r="V114" s="192"/>
      <c r="W114" s="192"/>
      <c r="X114" s="192"/>
      <c r="Y114" s="192"/>
      <c r="Z114" s="192"/>
      <c r="AA114" s="192"/>
      <c r="AB114" s="192"/>
      <c r="AC114" s="192"/>
      <c r="AD114" s="192"/>
      <c r="AE114" s="192"/>
      <c r="AF114" s="192"/>
      <c r="AG114" s="192"/>
      <c r="AH114" s="192"/>
      <c r="AI114" s="192"/>
      <c r="AJ114" s="192"/>
      <c r="AK114" s="192"/>
      <c r="AL114" s="192"/>
      <c r="AM114" s="192"/>
      <c r="AN114" s="192"/>
      <c r="AO114" s="192"/>
      <c r="AP114" s="192"/>
      <c r="AQ114" s="192"/>
      <c r="AR114" s="192"/>
      <c r="AS114" s="192"/>
      <c r="AT114" s="192"/>
      <c r="AU114" s="192"/>
      <c r="AV114" s="192"/>
      <c r="AW114" s="192"/>
      <c r="AX114" s="192"/>
      <c r="AY114" s="192"/>
      <c r="AZ114" s="192"/>
      <c r="BA114" s="192"/>
      <c r="BB114" s="192"/>
      <c r="BC114" s="192"/>
      <c r="BD114" s="192"/>
      <c r="BE114" s="192"/>
      <c r="BF114" s="192"/>
      <c r="BG114" s="192"/>
      <c r="BH114" s="192"/>
      <c r="BI114" s="192"/>
      <c r="BJ114" s="192"/>
      <c r="BK114" s="192"/>
      <c r="BL114" s="192"/>
      <c r="BM114" s="192"/>
      <c r="BN114" s="192"/>
      <c r="BO114" s="192"/>
      <c r="BP114" s="192"/>
      <c r="BQ114" s="192"/>
      <c r="BR114" s="192"/>
      <c r="BS114" s="192"/>
      <c r="BT114" s="192"/>
      <c r="BU114" s="192"/>
      <c r="BV114" s="192"/>
      <c r="BW114" s="192"/>
      <c r="BX114" s="192"/>
      <c r="BY114" s="192"/>
      <c r="BZ114" s="192"/>
      <c r="CA114" s="192"/>
      <c r="CB114" s="192"/>
      <c r="CC114" s="192"/>
      <c r="CD114" s="192"/>
      <c r="CE114" s="192"/>
      <c r="CF114" s="192"/>
      <c r="CG114" s="192"/>
      <c r="CH114" s="192"/>
      <c r="CI114" s="192"/>
      <c r="CJ114" s="192"/>
      <c r="CK114" s="192"/>
      <c r="CL114" s="192"/>
      <c r="CM114" s="192"/>
      <c r="CN114" s="192"/>
      <c r="CO114" s="192"/>
      <c r="CP114" s="192"/>
      <c r="CQ114" s="192"/>
    </row>
    <row r="115" spans="3:95">
      <c r="C115" s="191"/>
      <c r="D115" s="191"/>
      <c r="E115" s="191"/>
      <c r="F115" s="191"/>
      <c r="G115" s="191"/>
      <c r="H115" s="191"/>
      <c r="I115" s="191"/>
      <c r="J115" s="191"/>
      <c r="K115" s="191"/>
      <c r="L115" s="191"/>
      <c r="M115" s="191"/>
      <c r="N115" s="191"/>
      <c r="O115" s="191"/>
      <c r="P115" s="192"/>
      <c r="Q115" s="192"/>
      <c r="R115" s="192"/>
      <c r="S115" s="192"/>
      <c r="T115" s="192"/>
      <c r="U115" s="192"/>
      <c r="V115" s="192"/>
      <c r="W115" s="192"/>
      <c r="X115" s="192"/>
      <c r="Y115" s="192"/>
      <c r="Z115" s="192"/>
      <c r="AA115" s="192"/>
      <c r="AB115" s="192"/>
      <c r="AC115" s="192"/>
      <c r="AD115" s="192"/>
      <c r="AE115" s="192"/>
      <c r="AF115" s="192"/>
      <c r="AG115" s="192"/>
      <c r="AH115" s="192"/>
      <c r="AI115" s="192"/>
      <c r="AJ115" s="192"/>
      <c r="AK115" s="192"/>
      <c r="AL115" s="192"/>
      <c r="AM115" s="192"/>
      <c r="AN115" s="192"/>
      <c r="AO115" s="192"/>
      <c r="AP115" s="192"/>
      <c r="AQ115" s="192"/>
      <c r="AR115" s="192"/>
      <c r="AS115" s="192"/>
      <c r="AT115" s="192"/>
      <c r="AU115" s="192"/>
      <c r="AV115" s="192"/>
      <c r="AW115" s="192"/>
      <c r="AX115" s="192"/>
      <c r="AY115" s="192"/>
      <c r="AZ115" s="192"/>
      <c r="BA115" s="192"/>
      <c r="BB115" s="192"/>
      <c r="BC115" s="192"/>
      <c r="BD115" s="192"/>
      <c r="BE115" s="192"/>
      <c r="BF115" s="192"/>
      <c r="BG115" s="192"/>
      <c r="BH115" s="192"/>
      <c r="BI115" s="192"/>
      <c r="BJ115" s="192"/>
      <c r="BK115" s="192"/>
      <c r="BL115" s="192"/>
      <c r="BM115" s="192"/>
      <c r="BN115" s="192"/>
      <c r="BO115" s="192"/>
      <c r="BP115" s="192"/>
      <c r="BQ115" s="192"/>
      <c r="BR115" s="192"/>
      <c r="BS115" s="192"/>
      <c r="BT115" s="192"/>
      <c r="BU115" s="192"/>
      <c r="BV115" s="192"/>
      <c r="BW115" s="192"/>
      <c r="BX115" s="192"/>
      <c r="BY115" s="192"/>
      <c r="BZ115" s="192"/>
      <c r="CA115" s="192"/>
      <c r="CB115" s="192"/>
      <c r="CC115" s="192"/>
      <c r="CD115" s="192"/>
      <c r="CE115" s="192"/>
      <c r="CF115" s="192"/>
      <c r="CG115" s="192"/>
      <c r="CH115" s="192"/>
      <c r="CI115" s="192"/>
      <c r="CJ115" s="192"/>
      <c r="CK115" s="192"/>
      <c r="CL115" s="192"/>
      <c r="CM115" s="192"/>
      <c r="CN115" s="192"/>
      <c r="CO115" s="192"/>
      <c r="CP115" s="192"/>
      <c r="CQ115" s="192"/>
    </row>
    <row r="116" spans="3:95">
      <c r="C116" s="191"/>
      <c r="D116" s="191"/>
      <c r="E116" s="191"/>
      <c r="F116" s="191"/>
      <c r="G116" s="191"/>
      <c r="H116" s="191"/>
      <c r="I116" s="191"/>
      <c r="J116" s="191"/>
      <c r="K116" s="191"/>
      <c r="L116" s="191"/>
      <c r="M116" s="191"/>
      <c r="N116" s="191"/>
      <c r="O116" s="191"/>
      <c r="P116" s="192"/>
      <c r="Q116" s="192"/>
      <c r="R116" s="192"/>
      <c r="S116" s="192"/>
      <c r="T116" s="192"/>
      <c r="U116" s="192"/>
      <c r="V116" s="192"/>
      <c r="W116" s="192"/>
      <c r="X116" s="192"/>
      <c r="Y116" s="192"/>
      <c r="Z116" s="192"/>
      <c r="AA116" s="192"/>
      <c r="AB116" s="192"/>
      <c r="AC116" s="192"/>
      <c r="AD116" s="192"/>
      <c r="AE116" s="192"/>
      <c r="AF116" s="192"/>
      <c r="AG116" s="192"/>
      <c r="AH116" s="192"/>
      <c r="AI116" s="192"/>
      <c r="AJ116" s="192"/>
      <c r="AK116" s="192"/>
      <c r="AL116" s="192"/>
      <c r="AM116" s="192"/>
      <c r="AN116" s="192"/>
      <c r="AO116" s="192"/>
      <c r="AP116" s="192"/>
      <c r="AQ116" s="192"/>
      <c r="AR116" s="192"/>
      <c r="AS116" s="192"/>
      <c r="AT116" s="192"/>
      <c r="AU116" s="192"/>
      <c r="AV116" s="192"/>
      <c r="AW116" s="192"/>
      <c r="AX116" s="192"/>
      <c r="AY116" s="192"/>
      <c r="AZ116" s="192"/>
      <c r="BA116" s="192"/>
      <c r="BB116" s="192"/>
      <c r="BC116" s="192"/>
      <c r="BD116" s="192"/>
      <c r="BE116" s="192"/>
      <c r="BF116" s="192"/>
      <c r="BG116" s="192"/>
      <c r="BH116" s="192"/>
      <c r="BI116" s="192"/>
      <c r="BJ116" s="192"/>
      <c r="BK116" s="192"/>
      <c r="BL116" s="192"/>
      <c r="BM116" s="192"/>
      <c r="BN116" s="192"/>
      <c r="BO116" s="192"/>
      <c r="BP116" s="192"/>
      <c r="BQ116" s="192"/>
      <c r="BR116" s="192"/>
      <c r="BS116" s="192"/>
      <c r="BT116" s="192"/>
      <c r="BU116" s="192"/>
      <c r="BV116" s="192"/>
      <c r="BW116" s="192"/>
      <c r="BX116" s="192"/>
      <c r="BY116" s="192"/>
      <c r="BZ116" s="192"/>
      <c r="CA116" s="192"/>
      <c r="CB116" s="192"/>
      <c r="CC116" s="192"/>
      <c r="CD116" s="192"/>
      <c r="CE116" s="192"/>
      <c r="CF116" s="192"/>
      <c r="CG116" s="192"/>
      <c r="CH116" s="192"/>
      <c r="CI116" s="192"/>
      <c r="CJ116" s="192"/>
      <c r="CK116" s="192"/>
      <c r="CL116" s="192"/>
      <c r="CM116" s="192"/>
      <c r="CN116" s="192"/>
      <c r="CO116" s="192"/>
      <c r="CP116" s="192"/>
      <c r="CQ116" s="192"/>
    </row>
    <row r="117" spans="3:95">
      <c r="C117" s="191"/>
      <c r="D117" s="191"/>
      <c r="E117" s="191"/>
      <c r="F117" s="191"/>
      <c r="G117" s="191"/>
      <c r="H117" s="191"/>
      <c r="I117" s="191"/>
      <c r="J117" s="191"/>
      <c r="K117" s="191"/>
      <c r="L117" s="191"/>
      <c r="M117" s="191"/>
      <c r="N117" s="191"/>
      <c r="O117" s="191"/>
      <c r="P117" s="192"/>
      <c r="Q117" s="192"/>
      <c r="R117" s="192"/>
      <c r="S117" s="192"/>
      <c r="T117" s="192"/>
      <c r="U117" s="192"/>
      <c r="V117" s="192"/>
      <c r="W117" s="192"/>
      <c r="X117" s="192"/>
      <c r="Y117" s="192"/>
      <c r="Z117" s="192"/>
      <c r="AA117" s="192"/>
      <c r="AB117" s="192"/>
      <c r="AC117" s="192"/>
      <c r="AD117" s="192"/>
      <c r="AE117" s="192"/>
      <c r="AF117" s="192"/>
      <c r="AG117" s="192"/>
      <c r="AH117" s="192"/>
      <c r="AI117" s="192"/>
      <c r="AJ117" s="192"/>
      <c r="AK117" s="192"/>
      <c r="AL117" s="192"/>
      <c r="AM117" s="192"/>
      <c r="AN117" s="192"/>
      <c r="AO117" s="192"/>
      <c r="AP117" s="192"/>
      <c r="AQ117" s="192"/>
      <c r="AR117" s="192"/>
      <c r="AS117" s="192"/>
      <c r="AT117" s="192"/>
      <c r="AU117" s="192"/>
      <c r="AV117" s="192"/>
      <c r="AW117" s="192"/>
      <c r="AX117" s="192"/>
      <c r="AY117" s="192"/>
      <c r="AZ117" s="192"/>
      <c r="BA117" s="192"/>
      <c r="BB117" s="192"/>
      <c r="BC117" s="192"/>
      <c r="BD117" s="192"/>
      <c r="BE117" s="192"/>
      <c r="BF117" s="192"/>
      <c r="BG117" s="192"/>
      <c r="BH117" s="192"/>
      <c r="BI117" s="192"/>
      <c r="BJ117" s="192"/>
      <c r="BK117" s="192"/>
      <c r="BL117" s="192"/>
      <c r="BM117" s="192"/>
      <c r="BN117" s="192"/>
      <c r="BO117" s="192"/>
      <c r="BP117" s="192"/>
      <c r="BQ117" s="192"/>
      <c r="BR117" s="192"/>
      <c r="BS117" s="192"/>
      <c r="BT117" s="192"/>
      <c r="BU117" s="192"/>
      <c r="BV117" s="192"/>
      <c r="BW117" s="192"/>
      <c r="BX117" s="192"/>
      <c r="BY117" s="192"/>
      <c r="BZ117" s="192"/>
      <c r="CA117" s="192"/>
      <c r="CB117" s="192"/>
      <c r="CC117" s="192"/>
      <c r="CD117" s="192"/>
      <c r="CE117" s="192"/>
      <c r="CF117" s="192"/>
      <c r="CG117" s="192"/>
      <c r="CH117" s="192"/>
      <c r="CI117" s="192"/>
      <c r="CJ117" s="192"/>
      <c r="CK117" s="192"/>
      <c r="CL117" s="192"/>
      <c r="CM117" s="192"/>
      <c r="CN117" s="192"/>
      <c r="CO117" s="192"/>
      <c r="CP117" s="192"/>
      <c r="CQ117" s="192"/>
    </row>
    <row r="118" spans="3:95">
      <c r="C118" s="191"/>
      <c r="D118" s="191"/>
      <c r="E118" s="191"/>
      <c r="F118" s="191"/>
      <c r="G118" s="191"/>
      <c r="H118" s="191"/>
      <c r="I118" s="191"/>
      <c r="J118" s="191"/>
      <c r="K118" s="191"/>
      <c r="L118" s="191"/>
      <c r="M118" s="191"/>
      <c r="N118" s="191"/>
      <c r="O118" s="191"/>
      <c r="P118" s="192"/>
      <c r="Q118" s="192"/>
      <c r="R118" s="192"/>
      <c r="S118" s="192"/>
      <c r="T118" s="192"/>
      <c r="U118" s="192"/>
      <c r="V118" s="192"/>
      <c r="W118" s="192"/>
      <c r="X118" s="192"/>
      <c r="Y118" s="192"/>
      <c r="Z118" s="192"/>
      <c r="AA118" s="192"/>
      <c r="AB118" s="192"/>
      <c r="AC118" s="192"/>
      <c r="AD118" s="192"/>
      <c r="AE118" s="192"/>
      <c r="AF118" s="192"/>
      <c r="AG118" s="192"/>
      <c r="AH118" s="192"/>
      <c r="AI118" s="192"/>
      <c r="AJ118" s="192"/>
      <c r="AK118" s="192"/>
      <c r="AL118" s="192"/>
      <c r="AM118" s="192"/>
      <c r="AN118" s="192"/>
      <c r="AO118" s="192"/>
      <c r="AP118" s="192"/>
      <c r="AQ118" s="192"/>
      <c r="AR118" s="192"/>
      <c r="AS118" s="192"/>
      <c r="AT118" s="192"/>
      <c r="AU118" s="192"/>
      <c r="AV118" s="192"/>
      <c r="AW118" s="192"/>
      <c r="AX118" s="192"/>
      <c r="AY118" s="192"/>
      <c r="AZ118" s="192"/>
      <c r="BA118" s="192"/>
      <c r="BB118" s="192"/>
      <c r="BC118" s="192"/>
      <c r="BD118" s="192"/>
      <c r="BE118" s="192"/>
      <c r="BF118" s="192"/>
      <c r="BG118" s="192"/>
      <c r="BH118" s="192"/>
      <c r="BI118" s="192"/>
      <c r="BJ118" s="192"/>
      <c r="BK118" s="192"/>
      <c r="BL118" s="192"/>
      <c r="BM118" s="192"/>
      <c r="BN118" s="192"/>
      <c r="BO118" s="192"/>
      <c r="BP118" s="192"/>
      <c r="BQ118" s="192"/>
      <c r="BR118" s="192"/>
      <c r="BS118" s="192"/>
      <c r="BT118" s="192"/>
      <c r="BU118" s="192"/>
      <c r="BV118" s="192"/>
      <c r="BW118" s="192"/>
      <c r="BX118" s="192"/>
      <c r="BY118" s="192"/>
      <c r="BZ118" s="192"/>
      <c r="CA118" s="192"/>
      <c r="CB118" s="192"/>
      <c r="CC118" s="192"/>
      <c r="CD118" s="192"/>
      <c r="CE118" s="192"/>
      <c r="CF118" s="192"/>
      <c r="CG118" s="192"/>
      <c r="CH118" s="192"/>
      <c r="CI118" s="192"/>
      <c r="CJ118" s="192"/>
      <c r="CK118" s="192"/>
      <c r="CL118" s="192"/>
      <c r="CM118" s="192"/>
      <c r="CN118" s="192"/>
      <c r="CO118" s="192"/>
      <c r="CP118" s="192"/>
      <c r="CQ118" s="192"/>
    </row>
    <row r="119" spans="3:95">
      <c r="C119" s="191"/>
      <c r="D119" s="191"/>
      <c r="E119" s="191"/>
      <c r="F119" s="191"/>
      <c r="G119" s="191"/>
      <c r="H119" s="191"/>
      <c r="I119" s="191"/>
      <c r="J119" s="191"/>
      <c r="K119" s="191"/>
      <c r="L119" s="191"/>
      <c r="M119" s="191"/>
      <c r="N119" s="191"/>
      <c r="O119" s="191"/>
      <c r="P119" s="192"/>
      <c r="Q119" s="192"/>
      <c r="R119" s="192"/>
      <c r="S119" s="192"/>
      <c r="T119" s="192"/>
      <c r="U119" s="192"/>
      <c r="V119" s="192"/>
      <c r="W119" s="192"/>
      <c r="X119" s="192"/>
      <c r="Y119" s="192"/>
      <c r="Z119" s="192"/>
      <c r="AA119" s="192"/>
      <c r="AB119" s="192"/>
      <c r="AC119" s="192"/>
      <c r="AD119" s="192"/>
      <c r="AE119" s="192"/>
      <c r="AF119" s="192"/>
      <c r="AG119" s="192"/>
      <c r="AH119" s="192"/>
      <c r="AI119" s="192"/>
      <c r="AJ119" s="192"/>
      <c r="AK119" s="192"/>
      <c r="AL119" s="192"/>
      <c r="AM119" s="192"/>
      <c r="AN119" s="192"/>
      <c r="AO119" s="192"/>
      <c r="AP119" s="192"/>
      <c r="AQ119" s="192"/>
      <c r="AR119" s="192"/>
      <c r="AS119" s="192"/>
      <c r="AT119" s="192"/>
      <c r="AU119" s="192"/>
      <c r="AV119" s="192"/>
      <c r="AW119" s="192"/>
      <c r="AX119" s="192"/>
      <c r="AY119" s="192"/>
      <c r="AZ119" s="192"/>
      <c r="BA119" s="192"/>
      <c r="BB119" s="192"/>
      <c r="BC119" s="192"/>
      <c r="BD119" s="192"/>
      <c r="BE119" s="192"/>
      <c r="BF119" s="192"/>
      <c r="BG119" s="192"/>
      <c r="BH119" s="192"/>
      <c r="BI119" s="192"/>
      <c r="BJ119" s="192"/>
      <c r="BK119" s="192"/>
      <c r="BL119" s="192"/>
      <c r="BM119" s="192"/>
      <c r="BN119" s="192"/>
      <c r="BO119" s="192"/>
      <c r="BP119" s="192"/>
      <c r="BQ119" s="192"/>
      <c r="BR119" s="192"/>
      <c r="BS119" s="192"/>
      <c r="BT119" s="192"/>
      <c r="BU119" s="192"/>
      <c r="BV119" s="192"/>
      <c r="BW119" s="192"/>
      <c r="BX119" s="192"/>
      <c r="BY119" s="192"/>
      <c r="BZ119" s="192"/>
      <c r="CA119" s="192"/>
      <c r="CB119" s="192"/>
      <c r="CC119" s="192"/>
      <c r="CD119" s="192"/>
      <c r="CE119" s="192"/>
      <c r="CF119" s="192"/>
      <c r="CG119" s="192"/>
      <c r="CH119" s="192"/>
      <c r="CI119" s="192"/>
      <c r="CJ119" s="192"/>
      <c r="CK119" s="192"/>
      <c r="CL119" s="192"/>
      <c r="CM119" s="192"/>
      <c r="CN119" s="192"/>
      <c r="CO119" s="192"/>
      <c r="CP119" s="192"/>
      <c r="CQ119" s="192"/>
    </row>
    <row r="120" spans="3:95">
      <c r="C120" s="191"/>
      <c r="D120" s="191"/>
      <c r="E120" s="191"/>
      <c r="F120" s="191"/>
      <c r="G120" s="191"/>
      <c r="H120" s="191"/>
      <c r="I120" s="191"/>
      <c r="J120" s="191"/>
      <c r="K120" s="191"/>
      <c r="L120" s="191"/>
      <c r="M120" s="191"/>
      <c r="N120" s="191"/>
      <c r="O120" s="191"/>
      <c r="P120" s="192"/>
      <c r="Q120" s="192"/>
      <c r="R120" s="192"/>
      <c r="S120" s="192"/>
      <c r="T120" s="192"/>
      <c r="U120" s="192"/>
      <c r="V120" s="192"/>
      <c r="W120" s="192"/>
      <c r="X120" s="192"/>
      <c r="Y120" s="192"/>
      <c r="Z120" s="192"/>
      <c r="AA120" s="192"/>
      <c r="AB120" s="192"/>
      <c r="AC120" s="192"/>
      <c r="AD120" s="192"/>
      <c r="AE120" s="192"/>
      <c r="AF120" s="192"/>
      <c r="AG120" s="192"/>
      <c r="AH120" s="192"/>
      <c r="AI120" s="192"/>
      <c r="AJ120" s="192"/>
      <c r="AK120" s="192"/>
      <c r="AL120" s="192"/>
      <c r="AM120" s="192"/>
      <c r="AN120" s="192"/>
      <c r="AO120" s="192"/>
      <c r="AP120" s="192"/>
      <c r="AQ120" s="192"/>
      <c r="AR120" s="192"/>
      <c r="AS120" s="192"/>
      <c r="AT120" s="192"/>
      <c r="AU120" s="192"/>
      <c r="AV120" s="192"/>
      <c r="AW120" s="192"/>
      <c r="AX120" s="192"/>
      <c r="AY120" s="192"/>
      <c r="AZ120" s="192"/>
      <c r="BA120" s="192"/>
      <c r="BB120" s="192"/>
      <c r="BC120" s="192"/>
      <c r="BD120" s="192"/>
      <c r="BE120" s="192"/>
      <c r="BF120" s="192"/>
      <c r="BG120" s="192"/>
      <c r="BH120" s="192"/>
      <c r="BI120" s="192"/>
      <c r="BJ120" s="192"/>
      <c r="BK120" s="192"/>
      <c r="BL120" s="192"/>
      <c r="BM120" s="192"/>
      <c r="BN120" s="192"/>
      <c r="BO120" s="192"/>
      <c r="BP120" s="192"/>
      <c r="BQ120" s="192"/>
      <c r="BR120" s="192"/>
      <c r="BS120" s="192"/>
      <c r="BT120" s="192"/>
      <c r="BU120" s="192"/>
      <c r="BV120" s="192"/>
      <c r="BW120" s="192"/>
      <c r="BX120" s="192"/>
      <c r="BY120" s="192"/>
      <c r="BZ120" s="192"/>
      <c r="CA120" s="192"/>
      <c r="CB120" s="192"/>
      <c r="CC120" s="192"/>
      <c r="CD120" s="192"/>
      <c r="CE120" s="192"/>
      <c r="CF120" s="192"/>
      <c r="CG120" s="192"/>
      <c r="CH120" s="192"/>
      <c r="CI120" s="192"/>
      <c r="CJ120" s="192"/>
      <c r="CK120" s="192"/>
      <c r="CL120" s="192"/>
      <c r="CM120" s="192"/>
      <c r="CN120" s="192"/>
      <c r="CO120" s="192"/>
      <c r="CP120" s="192"/>
      <c r="CQ120" s="192"/>
    </row>
    <row r="121" spans="3:95">
      <c r="C121" s="191"/>
      <c r="D121" s="191"/>
      <c r="E121" s="191"/>
      <c r="F121" s="191"/>
      <c r="G121" s="191"/>
      <c r="H121" s="191"/>
      <c r="I121" s="191"/>
      <c r="J121" s="191"/>
      <c r="K121" s="191"/>
      <c r="L121" s="191"/>
      <c r="M121" s="191"/>
      <c r="N121" s="191"/>
      <c r="O121" s="191"/>
      <c r="P121" s="192"/>
      <c r="Q121" s="192"/>
      <c r="R121" s="192"/>
      <c r="S121" s="192"/>
      <c r="T121" s="192"/>
      <c r="U121" s="192"/>
      <c r="V121" s="192"/>
      <c r="W121" s="192"/>
      <c r="X121" s="192"/>
      <c r="Y121" s="192"/>
      <c r="Z121" s="192"/>
      <c r="AA121" s="192"/>
      <c r="AB121" s="192"/>
      <c r="AC121" s="192"/>
      <c r="AD121" s="192"/>
      <c r="AE121" s="192"/>
      <c r="AF121" s="192"/>
      <c r="AG121" s="192"/>
      <c r="AH121" s="192"/>
      <c r="AI121" s="192"/>
      <c r="AJ121" s="192"/>
      <c r="AK121" s="192"/>
      <c r="AL121" s="192"/>
      <c r="AM121" s="192"/>
      <c r="AN121" s="192"/>
      <c r="AO121" s="192"/>
      <c r="AP121" s="192"/>
      <c r="AQ121" s="192"/>
      <c r="AR121" s="192"/>
      <c r="AS121" s="192"/>
      <c r="AT121" s="192"/>
      <c r="AU121" s="192"/>
      <c r="AV121" s="192"/>
      <c r="AW121" s="192"/>
      <c r="AX121" s="192"/>
      <c r="AY121" s="192"/>
      <c r="AZ121" s="192"/>
      <c r="BA121" s="192"/>
      <c r="BB121" s="192"/>
      <c r="BC121" s="192"/>
      <c r="BD121" s="192"/>
      <c r="BE121" s="192"/>
      <c r="BF121" s="192"/>
      <c r="BG121" s="192"/>
      <c r="BH121" s="192"/>
      <c r="BI121" s="192"/>
      <c r="BJ121" s="192"/>
      <c r="BK121" s="192"/>
      <c r="BL121" s="192"/>
      <c r="BM121" s="192"/>
      <c r="BN121" s="192"/>
      <c r="BO121" s="192"/>
      <c r="BP121" s="192"/>
      <c r="BQ121" s="192"/>
      <c r="BR121" s="192"/>
      <c r="BS121" s="192"/>
      <c r="BT121" s="192"/>
      <c r="BU121" s="192"/>
      <c r="BV121" s="192"/>
      <c r="BW121" s="192"/>
      <c r="BX121" s="192"/>
      <c r="BY121" s="192"/>
      <c r="BZ121" s="192"/>
      <c r="CA121" s="192"/>
      <c r="CB121" s="192"/>
      <c r="CC121" s="192"/>
      <c r="CD121" s="192"/>
      <c r="CE121" s="192"/>
      <c r="CF121" s="192"/>
      <c r="CG121" s="192"/>
      <c r="CH121" s="192"/>
      <c r="CI121" s="192"/>
      <c r="CJ121" s="192"/>
      <c r="CK121" s="192"/>
      <c r="CL121" s="192"/>
      <c r="CM121" s="192"/>
      <c r="CN121" s="192"/>
      <c r="CO121" s="192"/>
      <c r="CP121" s="192"/>
      <c r="CQ121" s="192"/>
    </row>
    <row r="122" spans="3:95">
      <c r="C122" s="191"/>
      <c r="D122" s="191"/>
      <c r="E122" s="191"/>
      <c r="F122" s="191"/>
      <c r="G122" s="191"/>
      <c r="H122" s="191"/>
      <c r="I122" s="191"/>
      <c r="J122" s="191"/>
      <c r="K122" s="191"/>
      <c r="L122" s="191"/>
      <c r="M122" s="191"/>
      <c r="N122" s="191"/>
      <c r="O122" s="191"/>
      <c r="P122" s="192"/>
      <c r="Q122" s="192"/>
      <c r="R122" s="192"/>
      <c r="S122" s="192"/>
      <c r="T122" s="192"/>
      <c r="U122" s="192"/>
      <c r="V122" s="192"/>
      <c r="W122" s="192"/>
      <c r="X122" s="192"/>
      <c r="Y122" s="192"/>
      <c r="Z122" s="192"/>
      <c r="AA122" s="192"/>
      <c r="AB122" s="192"/>
      <c r="AC122" s="192"/>
      <c r="AD122" s="192"/>
      <c r="AE122" s="192"/>
      <c r="AF122" s="192"/>
      <c r="AG122" s="192"/>
      <c r="AH122" s="192"/>
      <c r="AI122" s="192"/>
      <c r="AJ122" s="192"/>
      <c r="AK122" s="192"/>
      <c r="AL122" s="192"/>
      <c r="AM122" s="192"/>
      <c r="AN122" s="192"/>
      <c r="AO122" s="192"/>
      <c r="AP122" s="192"/>
      <c r="AQ122" s="192"/>
      <c r="AR122" s="192"/>
      <c r="AS122" s="192"/>
      <c r="AT122" s="192"/>
      <c r="AU122" s="192"/>
      <c r="AV122" s="192"/>
      <c r="AW122" s="192"/>
      <c r="AX122" s="192"/>
      <c r="AY122" s="192"/>
      <c r="AZ122" s="192"/>
      <c r="BA122" s="192"/>
      <c r="BB122" s="192"/>
      <c r="BC122" s="192"/>
      <c r="BD122" s="192"/>
      <c r="BE122" s="192"/>
      <c r="BF122" s="192"/>
      <c r="BG122" s="192"/>
      <c r="BH122" s="192"/>
      <c r="BI122" s="192"/>
      <c r="BJ122" s="192"/>
      <c r="BK122" s="192"/>
      <c r="BL122" s="192"/>
      <c r="BM122" s="192"/>
      <c r="BN122" s="192"/>
      <c r="BO122" s="192"/>
      <c r="BP122" s="192"/>
      <c r="BQ122" s="192"/>
      <c r="BR122" s="192"/>
      <c r="BS122" s="192"/>
      <c r="BT122" s="192"/>
      <c r="BU122" s="192"/>
      <c r="BV122" s="192"/>
      <c r="BW122" s="192"/>
      <c r="BX122" s="192"/>
      <c r="BY122" s="192"/>
      <c r="BZ122" s="192"/>
      <c r="CA122" s="192"/>
      <c r="CB122" s="192"/>
      <c r="CC122" s="192"/>
      <c r="CD122" s="192"/>
      <c r="CE122" s="192"/>
      <c r="CF122" s="192"/>
      <c r="CG122" s="192"/>
      <c r="CH122" s="192"/>
      <c r="CI122" s="192"/>
      <c r="CJ122" s="192"/>
      <c r="CK122" s="192"/>
      <c r="CL122" s="192"/>
      <c r="CM122" s="192"/>
      <c r="CN122" s="192"/>
      <c r="CO122" s="192"/>
      <c r="CP122" s="192"/>
      <c r="CQ122" s="192"/>
    </row>
    <row r="123" spans="3:95">
      <c r="C123" s="191"/>
      <c r="D123" s="191"/>
      <c r="E123" s="191"/>
      <c r="F123" s="191"/>
      <c r="G123" s="191"/>
      <c r="H123" s="191"/>
      <c r="I123" s="191"/>
      <c r="J123" s="191"/>
      <c r="K123" s="191"/>
      <c r="L123" s="191"/>
      <c r="M123" s="191"/>
      <c r="N123" s="191"/>
      <c r="O123" s="191"/>
      <c r="P123" s="192"/>
      <c r="Q123" s="192"/>
      <c r="R123" s="192"/>
      <c r="S123" s="192"/>
      <c r="T123" s="192"/>
      <c r="U123" s="192"/>
      <c r="V123" s="192"/>
      <c r="W123" s="192"/>
      <c r="X123" s="192"/>
      <c r="Y123" s="192"/>
      <c r="Z123" s="192"/>
      <c r="AA123" s="192"/>
      <c r="AB123" s="192"/>
      <c r="AC123" s="192"/>
      <c r="AD123" s="192"/>
      <c r="AE123" s="192"/>
      <c r="AF123" s="192"/>
      <c r="AG123" s="192"/>
      <c r="AH123" s="192"/>
      <c r="AI123" s="192"/>
      <c r="AJ123" s="192"/>
      <c r="AK123" s="192"/>
      <c r="AL123" s="192"/>
      <c r="AM123" s="192"/>
      <c r="AN123" s="192"/>
      <c r="AO123" s="192"/>
      <c r="AP123" s="192"/>
      <c r="AQ123" s="192"/>
      <c r="AR123" s="192"/>
      <c r="AS123" s="192"/>
      <c r="AT123" s="192"/>
      <c r="AU123" s="192"/>
      <c r="AV123" s="192"/>
      <c r="AW123" s="192"/>
      <c r="AX123" s="192"/>
      <c r="AY123" s="192"/>
      <c r="AZ123" s="192"/>
      <c r="BA123" s="192"/>
      <c r="BB123" s="192"/>
      <c r="BC123" s="192"/>
      <c r="BD123" s="192"/>
      <c r="BE123" s="192"/>
      <c r="BF123" s="192"/>
      <c r="BG123" s="192"/>
      <c r="BH123" s="192"/>
      <c r="BI123" s="192"/>
      <c r="BJ123" s="192"/>
      <c r="BK123" s="192"/>
      <c r="BL123" s="192"/>
      <c r="BM123" s="192"/>
      <c r="BN123" s="192"/>
      <c r="BO123" s="192"/>
      <c r="BP123" s="192"/>
      <c r="BQ123" s="192"/>
      <c r="BR123" s="192"/>
      <c r="BS123" s="192"/>
      <c r="BT123" s="192"/>
      <c r="BU123" s="192"/>
      <c r="BV123" s="192"/>
      <c r="BW123" s="192"/>
      <c r="BX123" s="192"/>
      <c r="BY123" s="192"/>
      <c r="BZ123" s="192"/>
      <c r="CA123" s="192"/>
      <c r="CB123" s="192"/>
      <c r="CC123" s="192"/>
      <c r="CD123" s="192"/>
      <c r="CE123" s="192"/>
      <c r="CF123" s="192"/>
      <c r="CG123" s="192"/>
      <c r="CH123" s="192"/>
      <c r="CI123" s="192"/>
      <c r="CJ123" s="192"/>
      <c r="CK123" s="192"/>
      <c r="CL123" s="192"/>
      <c r="CM123" s="192"/>
      <c r="CN123" s="192"/>
      <c r="CO123" s="192"/>
      <c r="CP123" s="192"/>
      <c r="CQ123" s="192"/>
    </row>
    <row r="124" spans="3:95">
      <c r="C124" s="191"/>
      <c r="D124" s="191"/>
      <c r="E124" s="191"/>
      <c r="F124" s="191"/>
      <c r="G124" s="191"/>
      <c r="H124" s="191"/>
      <c r="I124" s="191"/>
      <c r="J124" s="191"/>
      <c r="K124" s="191"/>
      <c r="L124" s="191"/>
      <c r="M124" s="191"/>
      <c r="N124" s="191"/>
      <c r="O124" s="191"/>
      <c r="P124" s="192"/>
      <c r="Q124" s="192"/>
      <c r="R124" s="192"/>
      <c r="S124" s="192"/>
      <c r="T124" s="192"/>
      <c r="U124" s="192"/>
      <c r="V124" s="192"/>
      <c r="W124" s="192"/>
      <c r="X124" s="192"/>
      <c r="Y124" s="192"/>
      <c r="Z124" s="192"/>
      <c r="AA124" s="192"/>
      <c r="AB124" s="192"/>
      <c r="AC124" s="192"/>
      <c r="AD124" s="192"/>
      <c r="AE124" s="192"/>
      <c r="AF124" s="192"/>
      <c r="AG124" s="192"/>
      <c r="AH124" s="192"/>
      <c r="AI124" s="192"/>
      <c r="AJ124" s="192"/>
      <c r="AK124" s="192"/>
      <c r="AL124" s="192"/>
      <c r="AM124" s="192"/>
      <c r="AN124" s="192"/>
      <c r="AO124" s="192"/>
      <c r="AP124" s="192"/>
      <c r="AQ124" s="192"/>
      <c r="AR124" s="192"/>
      <c r="AS124" s="192"/>
      <c r="AT124" s="192"/>
      <c r="AU124" s="192"/>
      <c r="AV124" s="192"/>
      <c r="AW124" s="192"/>
      <c r="AX124" s="192"/>
      <c r="AY124" s="192"/>
      <c r="AZ124" s="192"/>
      <c r="BA124" s="192"/>
      <c r="BB124" s="192"/>
      <c r="BC124" s="192"/>
      <c r="BD124" s="192"/>
      <c r="BE124" s="192"/>
      <c r="BF124" s="192"/>
      <c r="BG124" s="192"/>
      <c r="BH124" s="192"/>
      <c r="BI124" s="192"/>
      <c r="BJ124" s="192"/>
      <c r="BK124" s="192"/>
      <c r="BL124" s="192"/>
      <c r="BM124" s="192"/>
      <c r="BN124" s="192"/>
      <c r="BO124" s="192"/>
      <c r="BP124" s="192"/>
      <c r="BQ124" s="192"/>
      <c r="BR124" s="192"/>
      <c r="BS124" s="192"/>
      <c r="BT124" s="192"/>
      <c r="BU124" s="192"/>
      <c r="BV124" s="192"/>
      <c r="BW124" s="192"/>
      <c r="BX124" s="192"/>
      <c r="BY124" s="192"/>
      <c r="BZ124" s="192"/>
      <c r="CA124" s="192"/>
      <c r="CB124" s="192"/>
      <c r="CC124" s="192"/>
      <c r="CD124" s="192"/>
      <c r="CE124" s="192"/>
      <c r="CF124" s="192"/>
      <c r="CG124" s="192"/>
      <c r="CH124" s="192"/>
      <c r="CI124" s="192"/>
      <c r="CJ124" s="192"/>
      <c r="CK124" s="192"/>
      <c r="CL124" s="192"/>
      <c r="CM124" s="192"/>
      <c r="CN124" s="192"/>
      <c r="CO124" s="192"/>
      <c r="CP124" s="192"/>
      <c r="CQ124" s="192"/>
    </row>
    <row r="125" spans="3:95">
      <c r="C125" s="191"/>
      <c r="D125" s="191"/>
      <c r="E125" s="191"/>
      <c r="F125" s="191"/>
      <c r="G125" s="191"/>
      <c r="H125" s="191"/>
      <c r="I125" s="191"/>
      <c r="J125" s="191"/>
      <c r="K125" s="191"/>
      <c r="L125" s="191"/>
      <c r="M125" s="191"/>
      <c r="N125" s="191"/>
      <c r="O125" s="191"/>
      <c r="P125" s="192"/>
      <c r="Q125" s="192"/>
      <c r="R125" s="192"/>
      <c r="S125" s="192"/>
      <c r="T125" s="192"/>
      <c r="U125" s="192"/>
      <c r="V125" s="192"/>
      <c r="W125" s="192"/>
      <c r="X125" s="192"/>
      <c r="Y125" s="192"/>
      <c r="Z125" s="192"/>
      <c r="AA125" s="192"/>
      <c r="AB125" s="192"/>
      <c r="AC125" s="192"/>
      <c r="AD125" s="192"/>
      <c r="AE125" s="192"/>
      <c r="AF125" s="192"/>
      <c r="AG125" s="192"/>
      <c r="AH125" s="192"/>
      <c r="AI125" s="192"/>
      <c r="AJ125" s="192"/>
      <c r="AK125" s="192"/>
      <c r="AL125" s="192"/>
      <c r="AM125" s="192"/>
      <c r="AN125" s="192"/>
      <c r="AO125" s="192"/>
      <c r="AP125" s="192"/>
      <c r="AQ125" s="192"/>
      <c r="AR125" s="192"/>
      <c r="AS125" s="192"/>
      <c r="AT125" s="192"/>
      <c r="AU125" s="192"/>
      <c r="AV125" s="192"/>
      <c r="AW125" s="192"/>
      <c r="AX125" s="192"/>
      <c r="AY125" s="192"/>
      <c r="AZ125" s="192"/>
      <c r="BA125" s="192"/>
      <c r="BB125" s="192"/>
      <c r="BC125" s="192"/>
      <c r="BD125" s="192"/>
      <c r="BE125" s="192"/>
      <c r="BF125" s="192"/>
      <c r="BG125" s="192"/>
      <c r="BH125" s="192"/>
      <c r="BI125" s="192"/>
      <c r="BJ125" s="192"/>
      <c r="BK125" s="192"/>
      <c r="BL125" s="192"/>
      <c r="BM125" s="192"/>
      <c r="BN125" s="192"/>
      <c r="BO125" s="192"/>
      <c r="BP125" s="192"/>
      <c r="BQ125" s="192"/>
      <c r="BR125" s="192"/>
      <c r="BS125" s="192"/>
      <c r="BT125" s="192"/>
      <c r="BU125" s="192"/>
      <c r="BV125" s="192"/>
      <c r="BW125" s="192"/>
      <c r="BX125" s="192"/>
      <c r="BY125" s="192"/>
      <c r="BZ125" s="192"/>
      <c r="CA125" s="192"/>
      <c r="CB125" s="192"/>
      <c r="CC125" s="192"/>
      <c r="CD125" s="192"/>
      <c r="CE125" s="192"/>
      <c r="CF125" s="192"/>
      <c r="CG125" s="192"/>
      <c r="CH125" s="192"/>
      <c r="CI125" s="192"/>
      <c r="CJ125" s="192"/>
      <c r="CK125" s="192"/>
      <c r="CL125" s="192"/>
      <c r="CM125" s="192"/>
      <c r="CN125" s="192"/>
      <c r="CO125" s="192"/>
      <c r="CP125" s="192"/>
      <c r="CQ125" s="192"/>
    </row>
    <row r="126" spans="3:95">
      <c r="C126" s="191"/>
      <c r="D126" s="191"/>
      <c r="E126" s="191"/>
      <c r="F126" s="191"/>
      <c r="G126" s="191"/>
      <c r="H126" s="191"/>
      <c r="I126" s="191"/>
      <c r="J126" s="191"/>
      <c r="K126" s="191"/>
      <c r="L126" s="191"/>
      <c r="M126" s="191"/>
      <c r="N126" s="191"/>
      <c r="O126" s="191"/>
      <c r="P126" s="192"/>
      <c r="Q126" s="192"/>
      <c r="R126" s="192"/>
      <c r="S126" s="192"/>
      <c r="T126" s="192"/>
      <c r="U126" s="192"/>
      <c r="V126" s="192"/>
      <c r="W126" s="192"/>
      <c r="X126" s="192"/>
      <c r="Y126" s="192"/>
      <c r="Z126" s="192"/>
      <c r="AA126" s="192"/>
      <c r="AB126" s="192"/>
      <c r="AC126" s="192"/>
      <c r="AD126" s="192"/>
      <c r="AE126" s="192"/>
      <c r="AF126" s="192"/>
      <c r="AG126" s="192"/>
      <c r="AH126" s="192"/>
      <c r="AI126" s="192"/>
      <c r="AJ126" s="192"/>
      <c r="AK126" s="192"/>
      <c r="AL126" s="192"/>
      <c r="AM126" s="192"/>
      <c r="AN126" s="192"/>
      <c r="AO126" s="192"/>
      <c r="AP126" s="192"/>
      <c r="AQ126" s="192"/>
      <c r="AR126" s="192"/>
      <c r="AS126" s="192"/>
      <c r="AT126" s="192"/>
      <c r="AU126" s="192"/>
      <c r="AV126" s="192"/>
      <c r="AW126" s="192"/>
      <c r="AX126" s="192"/>
      <c r="AY126" s="192"/>
      <c r="AZ126" s="192"/>
      <c r="BA126" s="192"/>
      <c r="BB126" s="192"/>
      <c r="BC126" s="192"/>
      <c r="BD126" s="192"/>
      <c r="BE126" s="192"/>
      <c r="BF126" s="192"/>
      <c r="BG126" s="192"/>
      <c r="BH126" s="192"/>
      <c r="BI126" s="192"/>
      <c r="BJ126" s="192"/>
      <c r="BK126" s="192"/>
      <c r="BL126" s="192"/>
      <c r="BM126" s="192"/>
      <c r="BN126" s="192"/>
      <c r="BO126" s="192"/>
      <c r="BP126" s="192"/>
      <c r="BQ126" s="192"/>
      <c r="BR126" s="192"/>
      <c r="BS126" s="192"/>
      <c r="BT126" s="192"/>
      <c r="BU126" s="192"/>
      <c r="BV126" s="192"/>
      <c r="BW126" s="192"/>
      <c r="BX126" s="192"/>
      <c r="BY126" s="192"/>
      <c r="BZ126" s="192"/>
      <c r="CA126" s="192"/>
      <c r="CB126" s="192"/>
      <c r="CC126" s="192"/>
      <c r="CD126" s="192"/>
      <c r="CE126" s="192"/>
      <c r="CF126" s="192"/>
      <c r="CG126" s="192"/>
      <c r="CH126" s="192"/>
      <c r="CI126" s="192"/>
      <c r="CJ126" s="192"/>
      <c r="CK126" s="192"/>
      <c r="CL126" s="192"/>
      <c r="CM126" s="192"/>
      <c r="CN126" s="192"/>
      <c r="CO126" s="192"/>
      <c r="CP126" s="192"/>
      <c r="CQ126" s="192"/>
    </row>
    <row r="127" spans="3:95">
      <c r="C127" s="191"/>
      <c r="D127" s="191"/>
      <c r="E127" s="191"/>
      <c r="F127" s="191"/>
      <c r="G127" s="191"/>
      <c r="H127" s="191"/>
      <c r="I127" s="191"/>
      <c r="J127" s="191"/>
      <c r="K127" s="191"/>
      <c r="L127" s="191"/>
      <c r="M127" s="191"/>
      <c r="N127" s="191"/>
      <c r="O127" s="191"/>
      <c r="P127" s="192"/>
      <c r="Q127" s="192"/>
      <c r="R127" s="192"/>
      <c r="S127" s="192"/>
      <c r="T127" s="192"/>
      <c r="U127" s="192"/>
      <c r="V127" s="192"/>
      <c r="W127" s="192"/>
      <c r="X127" s="192"/>
      <c r="Y127" s="192"/>
      <c r="Z127" s="192"/>
      <c r="AA127" s="192"/>
      <c r="AB127" s="192"/>
      <c r="AC127" s="192"/>
      <c r="AD127" s="192"/>
      <c r="AE127" s="192"/>
      <c r="AF127" s="192"/>
      <c r="AG127" s="192"/>
      <c r="AH127" s="192"/>
      <c r="AI127" s="192"/>
      <c r="AJ127" s="192"/>
      <c r="AK127" s="192"/>
      <c r="AL127" s="192"/>
      <c r="AM127" s="192"/>
      <c r="AN127" s="192"/>
      <c r="AO127" s="192"/>
      <c r="AP127" s="192"/>
      <c r="AQ127" s="192"/>
      <c r="AR127" s="192"/>
      <c r="AS127" s="192"/>
      <c r="AT127" s="192"/>
      <c r="AU127" s="192"/>
      <c r="AV127" s="192"/>
      <c r="AW127" s="192"/>
      <c r="AX127" s="192"/>
      <c r="AY127" s="192"/>
      <c r="AZ127" s="192"/>
      <c r="BA127" s="192"/>
      <c r="BB127" s="192"/>
      <c r="BC127" s="192"/>
      <c r="BD127" s="192"/>
      <c r="BE127" s="192"/>
      <c r="BF127" s="192"/>
      <c r="BG127" s="192"/>
      <c r="BH127" s="192"/>
      <c r="BI127" s="192"/>
      <c r="BJ127" s="192"/>
      <c r="BK127" s="192"/>
      <c r="BL127" s="192"/>
      <c r="BM127" s="192"/>
      <c r="BN127" s="192"/>
      <c r="BO127" s="192"/>
      <c r="BP127" s="192"/>
      <c r="BQ127" s="192"/>
      <c r="BR127" s="192"/>
      <c r="BS127" s="192"/>
      <c r="BT127" s="192"/>
      <c r="BU127" s="192"/>
      <c r="BV127" s="192"/>
      <c r="BW127" s="192"/>
      <c r="BX127" s="192"/>
      <c r="BY127" s="192"/>
      <c r="BZ127" s="192"/>
      <c r="CA127" s="192"/>
      <c r="CB127" s="192"/>
      <c r="CC127" s="192"/>
      <c r="CD127" s="192"/>
      <c r="CE127" s="192"/>
      <c r="CF127" s="192"/>
      <c r="CG127" s="192"/>
      <c r="CH127" s="192"/>
      <c r="CI127" s="192"/>
      <c r="CJ127" s="192"/>
      <c r="CK127" s="192"/>
      <c r="CL127" s="192"/>
      <c r="CM127" s="192"/>
      <c r="CN127" s="192"/>
      <c r="CO127" s="192"/>
      <c r="CP127" s="192"/>
      <c r="CQ127" s="192"/>
    </row>
    <row r="128" spans="3:95">
      <c r="C128" s="191"/>
      <c r="D128" s="191"/>
      <c r="E128" s="191"/>
      <c r="F128" s="191"/>
      <c r="G128" s="191"/>
      <c r="H128" s="191"/>
      <c r="I128" s="191"/>
      <c r="J128" s="191"/>
      <c r="K128" s="191"/>
      <c r="L128" s="191"/>
      <c r="M128" s="191"/>
      <c r="N128" s="191"/>
      <c r="O128" s="191"/>
      <c r="P128" s="192"/>
      <c r="Q128" s="192"/>
      <c r="R128" s="192"/>
      <c r="S128" s="192"/>
      <c r="T128" s="192"/>
      <c r="U128" s="192"/>
      <c r="V128" s="192"/>
      <c r="W128" s="192"/>
      <c r="X128" s="192"/>
      <c r="Y128" s="192"/>
      <c r="Z128" s="192"/>
      <c r="AA128" s="192"/>
      <c r="AB128" s="192"/>
      <c r="AC128" s="192"/>
      <c r="AD128" s="192"/>
      <c r="AE128" s="192"/>
      <c r="AF128" s="192"/>
      <c r="AG128" s="192"/>
      <c r="AH128" s="192"/>
      <c r="AI128" s="192"/>
      <c r="AJ128" s="192"/>
      <c r="AK128" s="192"/>
      <c r="AL128" s="192"/>
      <c r="AM128" s="192"/>
      <c r="AN128" s="192"/>
      <c r="AO128" s="192"/>
      <c r="AP128" s="192"/>
      <c r="AQ128" s="192"/>
      <c r="AR128" s="192"/>
      <c r="AS128" s="192"/>
      <c r="AT128" s="192"/>
      <c r="AU128" s="192"/>
      <c r="AV128" s="192"/>
      <c r="AW128" s="192"/>
      <c r="AX128" s="192"/>
      <c r="AY128" s="192"/>
      <c r="AZ128" s="192"/>
      <c r="BA128" s="192"/>
      <c r="BB128" s="192"/>
      <c r="BC128" s="192"/>
      <c r="BD128" s="192"/>
      <c r="BE128" s="192"/>
      <c r="BF128" s="192"/>
      <c r="BG128" s="192"/>
      <c r="BH128" s="192"/>
      <c r="BI128" s="192"/>
      <c r="BJ128" s="192"/>
      <c r="BK128" s="192"/>
      <c r="BL128" s="192"/>
      <c r="BM128" s="192"/>
      <c r="BN128" s="192"/>
      <c r="BO128" s="192"/>
      <c r="BP128" s="192"/>
      <c r="BQ128" s="192"/>
      <c r="BR128" s="192"/>
      <c r="BS128" s="192"/>
      <c r="BT128" s="192"/>
      <c r="BU128" s="192"/>
      <c r="BV128" s="192"/>
      <c r="BW128" s="192"/>
      <c r="BX128" s="192"/>
      <c r="BY128" s="192"/>
      <c r="BZ128" s="192"/>
      <c r="CA128" s="192"/>
      <c r="CB128" s="192"/>
      <c r="CC128" s="192"/>
      <c r="CD128" s="192"/>
      <c r="CE128" s="192"/>
      <c r="CF128" s="192"/>
      <c r="CG128" s="192"/>
      <c r="CH128" s="192"/>
      <c r="CI128" s="192"/>
      <c r="CJ128" s="192"/>
      <c r="CK128" s="192"/>
      <c r="CL128" s="192"/>
      <c r="CM128" s="192"/>
      <c r="CN128" s="192"/>
      <c r="CO128" s="192"/>
      <c r="CP128" s="192"/>
      <c r="CQ128" s="192"/>
    </row>
    <row r="129" spans="3:95">
      <c r="C129" s="191"/>
      <c r="D129" s="191"/>
      <c r="E129" s="191"/>
      <c r="F129" s="191"/>
      <c r="G129" s="191"/>
      <c r="H129" s="191"/>
      <c r="I129" s="191"/>
      <c r="J129" s="191"/>
      <c r="K129" s="191"/>
      <c r="L129" s="191"/>
      <c r="M129" s="191"/>
      <c r="N129" s="191"/>
      <c r="O129" s="191"/>
      <c r="P129" s="192"/>
      <c r="Q129" s="192"/>
      <c r="R129" s="192"/>
      <c r="S129" s="192"/>
      <c r="T129" s="192"/>
      <c r="U129" s="192"/>
      <c r="V129" s="192"/>
      <c r="W129" s="192"/>
      <c r="X129" s="192"/>
      <c r="Y129" s="192"/>
      <c r="Z129" s="192"/>
      <c r="AA129" s="192"/>
      <c r="AB129" s="192"/>
      <c r="AC129" s="192"/>
      <c r="AD129" s="192"/>
      <c r="AE129" s="192"/>
      <c r="AF129" s="192"/>
      <c r="AG129" s="192"/>
      <c r="AH129" s="192"/>
      <c r="AI129" s="192"/>
      <c r="AJ129" s="192"/>
      <c r="AK129" s="192"/>
      <c r="AL129" s="192"/>
      <c r="AM129" s="192"/>
      <c r="AN129" s="192"/>
      <c r="AO129" s="192"/>
      <c r="AP129" s="192"/>
      <c r="AQ129" s="192"/>
      <c r="AR129" s="192"/>
      <c r="AS129" s="192"/>
      <c r="AT129" s="192"/>
      <c r="AU129" s="192"/>
      <c r="AV129" s="192"/>
      <c r="AW129" s="192"/>
      <c r="AX129" s="192"/>
      <c r="AY129" s="192"/>
      <c r="AZ129" s="192"/>
      <c r="BA129" s="192"/>
      <c r="BB129" s="192"/>
      <c r="BC129" s="192"/>
      <c r="BD129" s="192"/>
      <c r="BE129" s="192"/>
      <c r="BF129" s="192"/>
      <c r="BG129" s="192"/>
      <c r="BH129" s="192"/>
      <c r="BI129" s="192"/>
      <c r="BJ129" s="192"/>
      <c r="BK129" s="192"/>
      <c r="BL129" s="192"/>
      <c r="BM129" s="192"/>
      <c r="BN129" s="192"/>
      <c r="BO129" s="192"/>
      <c r="BP129" s="192"/>
      <c r="BQ129" s="192"/>
      <c r="BR129" s="192"/>
      <c r="BS129" s="192"/>
      <c r="BT129" s="192"/>
      <c r="BU129" s="192"/>
      <c r="BV129" s="192"/>
      <c r="BW129" s="192"/>
      <c r="BX129" s="192"/>
      <c r="BY129" s="192"/>
      <c r="BZ129" s="192"/>
      <c r="CA129" s="192"/>
      <c r="CB129" s="192"/>
      <c r="CC129" s="192"/>
      <c r="CD129" s="192"/>
      <c r="CE129" s="192"/>
      <c r="CF129" s="192"/>
      <c r="CG129" s="192"/>
      <c r="CH129" s="192"/>
      <c r="CI129" s="192"/>
      <c r="CJ129" s="192"/>
      <c r="CK129" s="192"/>
      <c r="CL129" s="192"/>
      <c r="CM129" s="192"/>
      <c r="CN129" s="192"/>
      <c r="CO129" s="192"/>
      <c r="CP129" s="192"/>
      <c r="CQ129" s="192"/>
    </row>
    <row r="130" spans="3:95">
      <c r="C130" s="191"/>
      <c r="D130" s="191"/>
      <c r="E130" s="191"/>
      <c r="F130" s="191"/>
      <c r="G130" s="191"/>
      <c r="H130" s="191"/>
      <c r="I130" s="191"/>
      <c r="J130" s="191"/>
      <c r="K130" s="191"/>
      <c r="L130" s="191"/>
      <c r="M130" s="191"/>
      <c r="N130" s="191"/>
      <c r="O130" s="191"/>
      <c r="P130" s="192"/>
      <c r="Q130" s="192"/>
      <c r="R130" s="192"/>
      <c r="S130" s="192"/>
      <c r="T130" s="192"/>
      <c r="U130" s="192"/>
      <c r="V130" s="192"/>
      <c r="W130" s="192"/>
      <c r="X130" s="192"/>
      <c r="Y130" s="192"/>
      <c r="Z130" s="192"/>
      <c r="AA130" s="192"/>
      <c r="AB130" s="192"/>
      <c r="AC130" s="192"/>
      <c r="AD130" s="192"/>
      <c r="AE130" s="192"/>
      <c r="AF130" s="192"/>
      <c r="AG130" s="192"/>
      <c r="AH130" s="192"/>
      <c r="AI130" s="192"/>
      <c r="AJ130" s="192"/>
      <c r="AK130" s="192"/>
      <c r="AL130" s="192"/>
      <c r="AM130" s="192"/>
      <c r="AN130" s="192"/>
      <c r="AO130" s="192"/>
      <c r="AP130" s="192"/>
      <c r="AQ130" s="192"/>
      <c r="AR130" s="192"/>
      <c r="AS130" s="192"/>
      <c r="AT130" s="192"/>
      <c r="AU130" s="192"/>
      <c r="AV130" s="192"/>
      <c r="AW130" s="192"/>
      <c r="AX130" s="192"/>
      <c r="AY130" s="192"/>
      <c r="AZ130" s="192"/>
      <c r="BA130" s="192"/>
      <c r="BB130" s="192"/>
      <c r="BC130" s="192"/>
      <c r="BD130" s="192"/>
      <c r="BE130" s="192"/>
      <c r="BF130" s="192"/>
      <c r="BG130" s="192"/>
      <c r="BH130" s="192"/>
      <c r="BI130" s="192"/>
      <c r="BJ130" s="192"/>
      <c r="BK130" s="192"/>
      <c r="BL130" s="192"/>
      <c r="BM130" s="192"/>
      <c r="BN130" s="192"/>
      <c r="BO130" s="192"/>
      <c r="BP130" s="192"/>
      <c r="BQ130" s="192"/>
      <c r="BR130" s="192"/>
      <c r="BS130" s="192"/>
      <c r="BT130" s="192"/>
      <c r="BU130" s="192"/>
      <c r="BV130" s="192"/>
      <c r="BW130" s="192"/>
      <c r="BX130" s="192"/>
      <c r="BY130" s="192"/>
      <c r="BZ130" s="192"/>
      <c r="CA130" s="192"/>
      <c r="CB130" s="192"/>
      <c r="CC130" s="192"/>
      <c r="CD130" s="192"/>
      <c r="CE130" s="192"/>
      <c r="CF130" s="192"/>
      <c r="CG130" s="192"/>
      <c r="CH130" s="192"/>
      <c r="CI130" s="192"/>
      <c r="CJ130" s="192"/>
      <c r="CK130" s="192"/>
      <c r="CL130" s="192"/>
      <c r="CM130" s="192"/>
      <c r="CN130" s="192"/>
      <c r="CO130" s="192"/>
      <c r="CP130" s="192"/>
      <c r="CQ130" s="192"/>
    </row>
    <row r="131" spans="3:95">
      <c r="C131" s="191"/>
      <c r="D131" s="191"/>
      <c r="E131" s="191"/>
      <c r="F131" s="191"/>
      <c r="G131" s="191"/>
      <c r="H131" s="191"/>
      <c r="I131" s="191"/>
      <c r="J131" s="191"/>
      <c r="K131" s="191"/>
      <c r="L131" s="191"/>
      <c r="M131" s="191"/>
      <c r="N131" s="191"/>
      <c r="O131" s="191"/>
      <c r="P131" s="192"/>
      <c r="Q131" s="192"/>
      <c r="R131" s="192"/>
      <c r="S131" s="192"/>
      <c r="T131" s="192"/>
      <c r="U131" s="192"/>
      <c r="V131" s="192"/>
      <c r="W131" s="192"/>
      <c r="X131" s="192"/>
      <c r="Y131" s="192"/>
      <c r="Z131" s="192"/>
      <c r="AA131" s="192"/>
      <c r="AB131" s="192"/>
      <c r="AC131" s="192"/>
      <c r="AD131" s="192"/>
      <c r="AE131" s="192"/>
      <c r="AF131" s="192"/>
      <c r="AG131" s="192"/>
      <c r="AH131" s="192"/>
      <c r="AI131" s="192"/>
      <c r="AJ131" s="192"/>
      <c r="AK131" s="192"/>
      <c r="AL131" s="192"/>
      <c r="AM131" s="192"/>
      <c r="AN131" s="192"/>
      <c r="AO131" s="192"/>
      <c r="AP131" s="192"/>
      <c r="AQ131" s="192"/>
      <c r="AR131" s="192"/>
      <c r="AS131" s="192"/>
      <c r="AT131" s="192"/>
      <c r="AU131" s="192"/>
      <c r="AV131" s="192"/>
      <c r="AW131" s="192"/>
      <c r="AX131" s="192"/>
      <c r="AY131" s="192"/>
      <c r="AZ131" s="192"/>
      <c r="BA131" s="192"/>
      <c r="BB131" s="192"/>
      <c r="BC131" s="192"/>
      <c r="BD131" s="192"/>
      <c r="BE131" s="192"/>
      <c r="BF131" s="192"/>
      <c r="BG131" s="192"/>
      <c r="BH131" s="192"/>
      <c r="BI131" s="192"/>
      <c r="BJ131" s="192"/>
      <c r="BK131" s="192"/>
      <c r="BL131" s="192"/>
      <c r="BM131" s="192"/>
      <c r="BN131" s="192"/>
      <c r="BO131" s="192"/>
      <c r="BP131" s="192"/>
      <c r="BQ131" s="192"/>
      <c r="BR131" s="192"/>
      <c r="BS131" s="192"/>
      <c r="BT131" s="192"/>
      <c r="BU131" s="192"/>
      <c r="BV131" s="192"/>
      <c r="BW131" s="192"/>
      <c r="BX131" s="192"/>
      <c r="BY131" s="192"/>
      <c r="BZ131" s="192"/>
      <c r="CA131" s="192"/>
      <c r="CB131" s="192"/>
      <c r="CC131" s="192"/>
      <c r="CD131" s="192"/>
      <c r="CE131" s="192"/>
      <c r="CF131" s="192"/>
      <c r="CG131" s="192"/>
      <c r="CH131" s="192"/>
      <c r="CI131" s="192"/>
      <c r="CJ131" s="192"/>
      <c r="CK131" s="192"/>
      <c r="CL131" s="192"/>
      <c r="CM131" s="192"/>
      <c r="CN131" s="192"/>
      <c r="CO131" s="192"/>
      <c r="CP131" s="192"/>
      <c r="CQ131" s="192"/>
    </row>
    <row r="132" spans="3:95">
      <c r="C132" s="191"/>
      <c r="D132" s="191"/>
      <c r="E132" s="191"/>
      <c r="F132" s="191"/>
      <c r="G132" s="191"/>
      <c r="H132" s="191"/>
      <c r="I132" s="191"/>
      <c r="J132" s="191"/>
      <c r="K132" s="191"/>
      <c r="L132" s="191"/>
      <c r="M132" s="191"/>
      <c r="N132" s="191"/>
      <c r="O132" s="191"/>
      <c r="P132" s="192"/>
      <c r="Q132" s="192"/>
      <c r="R132" s="192"/>
      <c r="S132" s="192"/>
      <c r="T132" s="192"/>
      <c r="U132" s="192"/>
      <c r="V132" s="192"/>
      <c r="W132" s="192"/>
      <c r="X132" s="192"/>
      <c r="Y132" s="192"/>
      <c r="Z132" s="192"/>
      <c r="AA132" s="192"/>
      <c r="AB132" s="192"/>
      <c r="AC132" s="192"/>
      <c r="AD132" s="192"/>
      <c r="AE132" s="192"/>
      <c r="AF132" s="192"/>
      <c r="AG132" s="192"/>
      <c r="AH132" s="192"/>
      <c r="AI132" s="192"/>
      <c r="AJ132" s="192"/>
      <c r="AK132" s="192"/>
      <c r="AL132" s="192"/>
      <c r="AM132" s="192"/>
      <c r="AN132" s="192"/>
      <c r="AO132" s="192"/>
      <c r="AP132" s="192"/>
      <c r="AQ132" s="192"/>
      <c r="AR132" s="192"/>
      <c r="AS132" s="192"/>
      <c r="AT132" s="192"/>
      <c r="AU132" s="192"/>
      <c r="AV132" s="192"/>
      <c r="AW132" s="192"/>
      <c r="AX132" s="192"/>
      <c r="AY132" s="192"/>
      <c r="AZ132" s="192"/>
      <c r="BA132" s="192"/>
      <c r="BB132" s="192"/>
      <c r="BC132" s="192"/>
      <c r="BD132" s="192"/>
      <c r="BE132" s="192"/>
      <c r="BF132" s="192"/>
      <c r="BG132" s="192"/>
      <c r="BH132" s="192"/>
      <c r="BI132" s="192"/>
      <c r="BJ132" s="192"/>
      <c r="BK132" s="192"/>
      <c r="BL132" s="192"/>
      <c r="BM132" s="192"/>
      <c r="BN132" s="192"/>
      <c r="BO132" s="192"/>
      <c r="BP132" s="192"/>
      <c r="BQ132" s="192"/>
      <c r="BR132" s="192"/>
      <c r="BS132" s="192"/>
      <c r="BT132" s="192"/>
      <c r="BU132" s="192"/>
      <c r="BV132" s="192"/>
      <c r="BW132" s="192"/>
      <c r="BX132" s="192"/>
      <c r="BY132" s="192"/>
      <c r="BZ132" s="192"/>
      <c r="CA132" s="192"/>
      <c r="CB132" s="192"/>
      <c r="CC132" s="192"/>
      <c r="CD132" s="192"/>
      <c r="CE132" s="192"/>
      <c r="CF132" s="192"/>
      <c r="CG132" s="192"/>
      <c r="CH132" s="192"/>
      <c r="CI132" s="192"/>
      <c r="CJ132" s="192"/>
      <c r="CK132" s="192"/>
      <c r="CL132" s="192"/>
      <c r="CM132" s="192"/>
      <c r="CN132" s="192"/>
      <c r="CO132" s="192"/>
      <c r="CP132" s="192"/>
      <c r="CQ132" s="192"/>
    </row>
    <row r="133" spans="3:95">
      <c r="C133" s="191"/>
      <c r="D133" s="191"/>
      <c r="E133" s="191"/>
      <c r="F133" s="191"/>
      <c r="G133" s="191"/>
      <c r="H133" s="191"/>
      <c r="I133" s="191"/>
      <c r="J133" s="191"/>
      <c r="K133" s="191"/>
      <c r="L133" s="191"/>
      <c r="M133" s="191"/>
      <c r="N133" s="191"/>
      <c r="O133" s="191"/>
      <c r="P133" s="192"/>
      <c r="Q133" s="192"/>
      <c r="R133" s="192"/>
      <c r="S133" s="192"/>
      <c r="T133" s="192"/>
      <c r="U133" s="192"/>
      <c r="V133" s="192"/>
      <c r="W133" s="192"/>
      <c r="X133" s="192"/>
      <c r="Y133" s="192"/>
      <c r="Z133" s="192"/>
      <c r="AA133" s="192"/>
      <c r="AB133" s="192"/>
      <c r="AC133" s="192"/>
      <c r="AD133" s="192"/>
      <c r="AE133" s="192"/>
      <c r="AF133" s="192"/>
      <c r="AG133" s="192"/>
      <c r="AH133" s="192"/>
      <c r="AI133" s="192"/>
      <c r="AJ133" s="192"/>
      <c r="AK133" s="192"/>
      <c r="AL133" s="192"/>
      <c r="AM133" s="192"/>
      <c r="AN133" s="192"/>
      <c r="AO133" s="192"/>
      <c r="AP133" s="192"/>
      <c r="AQ133" s="192"/>
      <c r="AR133" s="192"/>
      <c r="AS133" s="192"/>
      <c r="AT133" s="192"/>
      <c r="AU133" s="192"/>
      <c r="AV133" s="192"/>
      <c r="AW133" s="192"/>
      <c r="AX133" s="192"/>
      <c r="AY133" s="192"/>
      <c r="AZ133" s="192"/>
      <c r="BA133" s="192"/>
      <c r="BB133" s="192"/>
      <c r="BC133" s="192"/>
      <c r="BD133" s="192"/>
      <c r="BE133" s="192"/>
      <c r="BF133" s="192"/>
      <c r="BG133" s="192"/>
      <c r="BH133" s="192"/>
      <c r="BI133" s="192"/>
      <c r="BJ133" s="192"/>
      <c r="BK133" s="192"/>
      <c r="BL133" s="192"/>
      <c r="BM133" s="192"/>
      <c r="BN133" s="192"/>
      <c r="BO133" s="192"/>
      <c r="BP133" s="192"/>
      <c r="BQ133" s="192"/>
      <c r="BR133" s="192"/>
      <c r="BS133" s="192"/>
      <c r="BT133" s="192"/>
      <c r="BU133" s="192"/>
      <c r="BV133" s="192"/>
      <c r="BW133" s="192"/>
      <c r="BX133" s="192"/>
      <c r="BY133" s="192"/>
      <c r="BZ133" s="192"/>
      <c r="CA133" s="192"/>
      <c r="CB133" s="192"/>
      <c r="CC133" s="192"/>
      <c r="CD133" s="192"/>
      <c r="CE133" s="192"/>
      <c r="CF133" s="192"/>
      <c r="CG133" s="192"/>
      <c r="CH133" s="192"/>
      <c r="CI133" s="192"/>
      <c r="CJ133" s="192"/>
      <c r="CK133" s="192"/>
      <c r="CL133" s="192"/>
      <c r="CM133" s="192"/>
      <c r="CN133" s="192"/>
      <c r="CO133" s="192"/>
      <c r="CP133" s="192"/>
      <c r="CQ133" s="192"/>
    </row>
    <row r="134" spans="3:95">
      <c r="C134" s="191"/>
      <c r="D134" s="191"/>
      <c r="E134" s="191"/>
      <c r="F134" s="191"/>
      <c r="G134" s="191"/>
      <c r="H134" s="191"/>
      <c r="I134" s="191"/>
      <c r="J134" s="191"/>
      <c r="K134" s="191"/>
      <c r="L134" s="191"/>
      <c r="M134" s="191"/>
      <c r="N134" s="191"/>
      <c r="O134" s="191"/>
      <c r="P134" s="192"/>
      <c r="Q134" s="192"/>
      <c r="R134" s="192"/>
      <c r="S134" s="192"/>
      <c r="T134" s="192"/>
      <c r="U134" s="192"/>
      <c r="V134" s="192"/>
      <c r="W134" s="192"/>
      <c r="X134" s="192"/>
      <c r="Y134" s="192"/>
      <c r="Z134" s="192"/>
      <c r="AA134" s="192"/>
      <c r="AB134" s="192"/>
      <c r="AC134" s="192"/>
      <c r="AD134" s="192"/>
      <c r="AE134" s="192"/>
      <c r="AF134" s="192"/>
      <c r="AG134" s="192"/>
      <c r="AH134" s="192"/>
      <c r="AI134" s="192"/>
      <c r="AJ134" s="192"/>
      <c r="AK134" s="192"/>
      <c r="AL134" s="192"/>
      <c r="AM134" s="192"/>
      <c r="AN134" s="192"/>
      <c r="AO134" s="192"/>
      <c r="AP134" s="192"/>
      <c r="AQ134" s="192"/>
      <c r="AR134" s="192"/>
      <c r="AS134" s="192"/>
      <c r="AT134" s="192"/>
      <c r="AU134" s="192"/>
      <c r="AV134" s="192"/>
      <c r="AW134" s="192"/>
      <c r="AX134" s="192"/>
      <c r="AY134" s="192"/>
      <c r="AZ134" s="192"/>
      <c r="BA134" s="192"/>
      <c r="BB134" s="192"/>
      <c r="BC134" s="192"/>
      <c r="BD134" s="192"/>
      <c r="BE134" s="192"/>
      <c r="BF134" s="192"/>
      <c r="BG134" s="192"/>
      <c r="BH134" s="192"/>
      <c r="BI134" s="192"/>
      <c r="BJ134" s="192"/>
      <c r="BK134" s="192"/>
      <c r="BL134" s="192"/>
      <c r="BM134" s="192"/>
      <c r="BN134" s="192"/>
      <c r="BO134" s="192"/>
      <c r="BP134" s="192"/>
      <c r="BQ134" s="192"/>
      <c r="BR134" s="192"/>
      <c r="BS134" s="192"/>
      <c r="BT134" s="192"/>
      <c r="BU134" s="192"/>
      <c r="BV134" s="192"/>
      <c r="BW134" s="192"/>
      <c r="BX134" s="192"/>
      <c r="BY134" s="192"/>
      <c r="BZ134" s="192"/>
      <c r="CA134" s="192"/>
      <c r="CB134" s="192"/>
      <c r="CC134" s="192"/>
      <c r="CD134" s="192"/>
      <c r="CE134" s="192"/>
      <c r="CF134" s="192"/>
      <c r="CG134" s="192"/>
      <c r="CH134" s="192"/>
      <c r="CI134" s="192"/>
      <c r="CJ134" s="192"/>
      <c r="CK134" s="192"/>
      <c r="CL134" s="192"/>
      <c r="CM134" s="192"/>
      <c r="CN134" s="192"/>
      <c r="CO134" s="192"/>
      <c r="CP134" s="192"/>
      <c r="CQ134" s="192"/>
    </row>
    <row r="135" spans="3:95">
      <c r="C135" s="191"/>
      <c r="D135" s="191"/>
      <c r="E135" s="191"/>
      <c r="F135" s="191"/>
      <c r="G135" s="191"/>
      <c r="H135" s="191"/>
      <c r="I135" s="191"/>
      <c r="J135" s="191"/>
      <c r="K135" s="191"/>
      <c r="L135" s="191"/>
      <c r="M135" s="191"/>
      <c r="N135" s="191"/>
      <c r="O135" s="191"/>
      <c r="P135" s="192"/>
      <c r="Q135" s="192"/>
      <c r="R135" s="192"/>
      <c r="S135" s="192"/>
      <c r="T135" s="192"/>
      <c r="U135" s="192"/>
      <c r="V135" s="192"/>
      <c r="W135" s="192"/>
      <c r="X135" s="192"/>
      <c r="Y135" s="192"/>
      <c r="Z135" s="192"/>
      <c r="AA135" s="192"/>
      <c r="AB135" s="192"/>
      <c r="AC135" s="192"/>
      <c r="AD135" s="192"/>
      <c r="AE135" s="192"/>
      <c r="AF135" s="192"/>
      <c r="AG135" s="192"/>
      <c r="AH135" s="192"/>
      <c r="AI135" s="192"/>
      <c r="AJ135" s="192"/>
      <c r="AK135" s="192"/>
      <c r="AL135" s="192"/>
      <c r="AM135" s="192"/>
      <c r="AN135" s="192"/>
      <c r="AO135" s="192"/>
      <c r="AP135" s="192"/>
      <c r="AQ135" s="192"/>
      <c r="AR135" s="192"/>
      <c r="AS135" s="192"/>
      <c r="AT135" s="192"/>
      <c r="AU135" s="192"/>
      <c r="AV135" s="192"/>
      <c r="AW135" s="192"/>
      <c r="AX135" s="192"/>
      <c r="AY135" s="192"/>
      <c r="AZ135" s="192"/>
      <c r="BA135" s="192"/>
      <c r="BB135" s="192"/>
      <c r="BC135" s="192"/>
      <c r="BD135" s="192"/>
      <c r="BE135" s="192"/>
      <c r="BF135" s="192"/>
      <c r="BG135" s="192"/>
      <c r="BH135" s="192"/>
      <c r="BI135" s="192"/>
      <c r="BJ135" s="192"/>
      <c r="BK135" s="192"/>
      <c r="BL135" s="192"/>
      <c r="BM135" s="192"/>
      <c r="BN135" s="192"/>
      <c r="BO135" s="192"/>
      <c r="BP135" s="192"/>
      <c r="BQ135" s="192"/>
      <c r="BR135" s="192"/>
      <c r="BS135" s="192"/>
      <c r="BT135" s="192"/>
      <c r="BU135" s="192"/>
      <c r="BV135" s="192"/>
      <c r="BW135" s="192"/>
      <c r="BX135" s="192"/>
      <c r="BY135" s="192"/>
      <c r="BZ135" s="192"/>
      <c r="CA135" s="192"/>
      <c r="CB135" s="192"/>
      <c r="CC135" s="192"/>
      <c r="CD135" s="192"/>
      <c r="CE135" s="192"/>
      <c r="CF135" s="192"/>
      <c r="CG135" s="192"/>
      <c r="CH135" s="192"/>
      <c r="CI135" s="192"/>
      <c r="CJ135" s="192"/>
      <c r="CK135" s="192"/>
      <c r="CL135" s="192"/>
      <c r="CM135" s="192"/>
      <c r="CN135" s="192"/>
      <c r="CO135" s="192"/>
      <c r="CP135" s="192"/>
      <c r="CQ135" s="192"/>
    </row>
    <row r="136" spans="3:95">
      <c r="C136" s="191"/>
      <c r="D136" s="191"/>
      <c r="E136" s="191"/>
      <c r="F136" s="191"/>
      <c r="G136" s="191"/>
      <c r="H136" s="191"/>
      <c r="I136" s="191"/>
      <c r="J136" s="191"/>
      <c r="K136" s="191"/>
      <c r="L136" s="191"/>
      <c r="M136" s="191"/>
      <c r="N136" s="191"/>
      <c r="O136" s="191"/>
      <c r="P136" s="192"/>
      <c r="Q136" s="192"/>
      <c r="R136" s="192"/>
      <c r="S136" s="192"/>
      <c r="T136" s="192"/>
      <c r="U136" s="192"/>
      <c r="V136" s="192"/>
      <c r="W136" s="192"/>
      <c r="X136" s="192"/>
      <c r="Y136" s="192"/>
      <c r="Z136" s="192"/>
      <c r="AA136" s="192"/>
      <c r="AB136" s="192"/>
      <c r="AC136" s="192"/>
      <c r="AD136" s="192"/>
      <c r="AE136" s="192"/>
      <c r="AF136" s="192"/>
      <c r="AG136" s="192"/>
      <c r="AH136" s="192"/>
      <c r="AI136" s="192"/>
      <c r="AJ136" s="192"/>
      <c r="AK136" s="192"/>
      <c r="AL136" s="192"/>
      <c r="AM136" s="192"/>
      <c r="AN136" s="192"/>
      <c r="AO136" s="192"/>
      <c r="AP136" s="192"/>
      <c r="AQ136" s="192"/>
      <c r="AR136" s="192"/>
      <c r="AS136" s="192"/>
      <c r="AT136" s="192"/>
      <c r="AU136" s="192"/>
      <c r="AV136" s="192"/>
      <c r="AW136" s="192"/>
      <c r="AX136" s="192"/>
      <c r="AY136" s="192"/>
      <c r="AZ136" s="192"/>
      <c r="BA136" s="192"/>
      <c r="BB136" s="192"/>
      <c r="BC136" s="192"/>
      <c r="BD136" s="192"/>
      <c r="BE136" s="192"/>
      <c r="BF136" s="192"/>
      <c r="BG136" s="192"/>
      <c r="BH136" s="192"/>
      <c r="BI136" s="192"/>
      <c r="BJ136" s="192"/>
      <c r="BK136" s="192"/>
      <c r="BL136" s="192"/>
      <c r="BM136" s="192"/>
      <c r="BN136" s="192"/>
      <c r="BO136" s="192"/>
      <c r="BP136" s="192"/>
      <c r="BQ136" s="192"/>
      <c r="BR136" s="192"/>
      <c r="BS136" s="192"/>
      <c r="BT136" s="192"/>
      <c r="BU136" s="192"/>
      <c r="BV136" s="192"/>
      <c r="BW136" s="192"/>
      <c r="BX136" s="192"/>
      <c r="BY136" s="192"/>
      <c r="BZ136" s="192"/>
      <c r="CA136" s="192"/>
      <c r="CB136" s="192"/>
      <c r="CC136" s="192"/>
      <c r="CD136" s="192"/>
      <c r="CE136" s="192"/>
      <c r="CF136" s="192"/>
      <c r="CG136" s="192"/>
      <c r="CH136" s="192"/>
      <c r="CI136" s="192"/>
      <c r="CJ136" s="192"/>
      <c r="CK136" s="192"/>
      <c r="CL136" s="192"/>
      <c r="CM136" s="192"/>
      <c r="CN136" s="192"/>
      <c r="CO136" s="192"/>
      <c r="CP136" s="192"/>
      <c r="CQ136" s="192"/>
    </row>
    <row r="137" spans="3:95">
      <c r="C137" s="191"/>
      <c r="D137" s="191"/>
      <c r="E137" s="191"/>
      <c r="F137" s="191"/>
      <c r="G137" s="191"/>
      <c r="H137" s="191"/>
      <c r="I137" s="191"/>
      <c r="J137" s="191"/>
      <c r="K137" s="191"/>
      <c r="L137" s="191"/>
      <c r="M137" s="191"/>
      <c r="N137" s="191"/>
      <c r="O137" s="191"/>
      <c r="P137" s="192"/>
      <c r="Q137" s="192"/>
      <c r="R137" s="192"/>
      <c r="S137" s="192"/>
      <c r="T137" s="192"/>
      <c r="U137" s="192"/>
      <c r="V137" s="192"/>
      <c r="W137" s="192"/>
      <c r="X137" s="192"/>
      <c r="Y137" s="192"/>
      <c r="Z137" s="192"/>
      <c r="AA137" s="192"/>
      <c r="AB137" s="192"/>
      <c r="AC137" s="192"/>
      <c r="AD137" s="192"/>
      <c r="AE137" s="192"/>
      <c r="AF137" s="192"/>
      <c r="AG137" s="192"/>
      <c r="AH137" s="192"/>
      <c r="AI137" s="192"/>
      <c r="AJ137" s="192"/>
      <c r="AK137" s="192"/>
      <c r="AL137" s="192"/>
      <c r="AM137" s="192"/>
      <c r="AN137" s="192"/>
      <c r="AO137" s="192"/>
      <c r="AP137" s="192"/>
      <c r="AQ137" s="192"/>
      <c r="AR137" s="192"/>
      <c r="AS137" s="192"/>
      <c r="AT137" s="192"/>
      <c r="AU137" s="192"/>
      <c r="AV137" s="192"/>
      <c r="AW137" s="192"/>
      <c r="AX137" s="192"/>
      <c r="AY137" s="192"/>
      <c r="AZ137" s="192"/>
      <c r="BA137" s="192"/>
      <c r="BB137" s="192"/>
      <c r="BC137" s="192"/>
      <c r="BD137" s="192"/>
      <c r="BE137" s="192"/>
      <c r="BF137" s="192"/>
      <c r="BG137" s="192"/>
      <c r="BH137" s="192"/>
      <c r="BI137" s="192"/>
      <c r="BJ137" s="192"/>
      <c r="BK137" s="192"/>
      <c r="BL137" s="192"/>
      <c r="BM137" s="192"/>
      <c r="BN137" s="192"/>
      <c r="BO137" s="192"/>
      <c r="BP137" s="192"/>
      <c r="BQ137" s="192"/>
      <c r="BR137" s="192"/>
      <c r="BS137" s="192"/>
      <c r="BT137" s="192"/>
      <c r="BU137" s="192"/>
      <c r="BV137" s="192"/>
      <c r="BW137" s="192"/>
      <c r="BX137" s="192"/>
      <c r="BY137" s="192"/>
      <c r="BZ137" s="192"/>
      <c r="CA137" s="192"/>
      <c r="CB137" s="192"/>
      <c r="CC137" s="192"/>
      <c r="CD137" s="192"/>
      <c r="CE137" s="192"/>
      <c r="CF137" s="192"/>
      <c r="CG137" s="192"/>
      <c r="CH137" s="192"/>
      <c r="CI137" s="192"/>
      <c r="CJ137" s="192"/>
      <c r="CK137" s="192"/>
      <c r="CL137" s="192"/>
      <c r="CM137" s="192"/>
      <c r="CN137" s="192"/>
      <c r="CO137" s="192"/>
      <c r="CP137" s="192"/>
      <c r="CQ137" s="192"/>
    </row>
    <row r="138" spans="3:95">
      <c r="C138" s="191"/>
      <c r="D138" s="191"/>
      <c r="E138" s="191"/>
      <c r="F138" s="191"/>
      <c r="G138" s="191"/>
      <c r="H138" s="191"/>
      <c r="I138" s="191"/>
      <c r="J138" s="191"/>
      <c r="K138" s="191"/>
      <c r="L138" s="191"/>
      <c r="M138" s="191"/>
      <c r="N138" s="191"/>
      <c r="O138" s="191"/>
      <c r="P138" s="192"/>
      <c r="Q138" s="192"/>
      <c r="R138" s="192"/>
      <c r="S138" s="192"/>
      <c r="T138" s="192"/>
      <c r="U138" s="192"/>
      <c r="V138" s="192"/>
      <c r="W138" s="192"/>
      <c r="X138" s="192"/>
      <c r="Y138" s="192"/>
      <c r="Z138" s="192"/>
      <c r="AA138" s="192"/>
      <c r="AB138" s="192"/>
      <c r="AC138" s="192"/>
      <c r="AD138" s="192"/>
      <c r="AE138" s="192"/>
      <c r="AF138" s="192"/>
      <c r="AG138" s="192"/>
      <c r="AH138" s="192"/>
      <c r="AI138" s="192"/>
      <c r="AJ138" s="192"/>
      <c r="AK138" s="192"/>
      <c r="AL138" s="192"/>
      <c r="AM138" s="192"/>
      <c r="AN138" s="192"/>
      <c r="AO138" s="192"/>
      <c r="AP138" s="192"/>
      <c r="AQ138" s="192"/>
      <c r="AR138" s="192"/>
      <c r="AS138" s="192"/>
      <c r="AT138" s="192"/>
      <c r="AU138" s="192"/>
      <c r="AV138" s="192"/>
      <c r="AW138" s="192"/>
      <c r="AX138" s="192"/>
      <c r="AY138" s="192"/>
      <c r="AZ138" s="192"/>
      <c r="BA138" s="192"/>
      <c r="BB138" s="192"/>
      <c r="BC138" s="192"/>
      <c r="BD138" s="192"/>
      <c r="BE138" s="192"/>
      <c r="BF138" s="192"/>
      <c r="BG138" s="192"/>
      <c r="BH138" s="192"/>
      <c r="BI138" s="192"/>
      <c r="BJ138" s="192"/>
      <c r="BK138" s="192"/>
      <c r="BL138" s="192"/>
      <c r="BM138" s="192"/>
      <c r="BN138" s="192"/>
      <c r="BO138" s="192"/>
      <c r="BP138" s="192"/>
      <c r="BQ138" s="192"/>
      <c r="BR138" s="192"/>
      <c r="BS138" s="192"/>
      <c r="BT138" s="192"/>
      <c r="BU138" s="192"/>
      <c r="BV138" s="192"/>
      <c r="BW138" s="192"/>
      <c r="BX138" s="192"/>
      <c r="BY138" s="192"/>
      <c r="BZ138" s="192"/>
      <c r="CA138" s="192"/>
      <c r="CB138" s="192"/>
      <c r="CC138" s="192"/>
      <c r="CD138" s="192"/>
      <c r="CE138" s="192"/>
      <c r="CF138" s="192"/>
      <c r="CG138" s="192"/>
      <c r="CH138" s="192"/>
      <c r="CI138" s="192"/>
      <c r="CJ138" s="192"/>
      <c r="CK138" s="192"/>
      <c r="CL138" s="192"/>
      <c r="CM138" s="192"/>
      <c r="CN138" s="192"/>
      <c r="CO138" s="192"/>
      <c r="CP138" s="192"/>
      <c r="CQ138" s="192"/>
    </row>
    <row r="139" spans="3:95">
      <c r="C139" s="191"/>
      <c r="D139" s="191"/>
      <c r="E139" s="191"/>
      <c r="F139" s="191"/>
      <c r="G139" s="191"/>
      <c r="H139" s="191"/>
      <c r="I139" s="191"/>
      <c r="J139" s="191"/>
      <c r="K139" s="191"/>
      <c r="L139" s="191"/>
      <c r="M139" s="191"/>
      <c r="N139" s="191"/>
      <c r="O139" s="191"/>
      <c r="P139" s="192"/>
      <c r="Q139" s="192"/>
      <c r="R139" s="192"/>
      <c r="S139" s="192"/>
      <c r="T139" s="192"/>
      <c r="U139" s="192"/>
      <c r="V139" s="192"/>
      <c r="W139" s="192"/>
      <c r="X139" s="192"/>
      <c r="Y139" s="192"/>
      <c r="Z139" s="192"/>
      <c r="AA139" s="192"/>
      <c r="AB139" s="192"/>
      <c r="AC139" s="192"/>
      <c r="AD139" s="192"/>
      <c r="AE139" s="192"/>
      <c r="AF139" s="192"/>
      <c r="AG139" s="192"/>
      <c r="AH139" s="192"/>
      <c r="AI139" s="192"/>
      <c r="AJ139" s="192"/>
      <c r="AK139" s="192"/>
      <c r="AL139" s="192"/>
      <c r="AM139" s="192"/>
      <c r="AN139" s="192"/>
      <c r="AO139" s="192"/>
      <c r="AP139" s="192"/>
      <c r="AQ139" s="192"/>
      <c r="AR139" s="192"/>
      <c r="AS139" s="192"/>
      <c r="AT139" s="192"/>
      <c r="AU139" s="192"/>
      <c r="AV139" s="192"/>
      <c r="AW139" s="192"/>
      <c r="AX139" s="192"/>
      <c r="AY139" s="192"/>
      <c r="AZ139" s="192"/>
      <c r="BA139" s="192"/>
      <c r="BB139" s="192"/>
      <c r="BC139" s="192"/>
      <c r="BD139" s="192"/>
      <c r="BE139" s="192"/>
      <c r="BF139" s="192"/>
      <c r="BG139" s="192"/>
      <c r="BH139" s="192"/>
      <c r="BI139" s="192"/>
      <c r="BJ139" s="192"/>
      <c r="BK139" s="192"/>
      <c r="BL139" s="192"/>
      <c r="BM139" s="192"/>
      <c r="BN139" s="192"/>
      <c r="BO139" s="192"/>
      <c r="BP139" s="192"/>
      <c r="BQ139" s="192"/>
      <c r="BR139" s="192"/>
      <c r="BS139" s="192"/>
      <c r="BT139" s="192"/>
      <c r="BU139" s="192"/>
      <c r="BV139" s="192"/>
      <c r="BW139" s="192"/>
      <c r="BX139" s="192"/>
      <c r="BY139" s="192"/>
      <c r="BZ139" s="192"/>
      <c r="CA139" s="192"/>
      <c r="CB139" s="192"/>
      <c r="CC139" s="192"/>
      <c r="CD139" s="192"/>
      <c r="CE139" s="192"/>
      <c r="CF139" s="192"/>
      <c r="CG139" s="192"/>
      <c r="CH139" s="192"/>
      <c r="CI139" s="192"/>
      <c r="CJ139" s="192"/>
      <c r="CK139" s="192"/>
      <c r="CL139" s="192"/>
      <c r="CM139" s="192"/>
      <c r="CN139" s="192"/>
      <c r="CO139" s="192"/>
      <c r="CP139" s="192"/>
      <c r="CQ139" s="192"/>
    </row>
    <row r="140" spans="3:95">
      <c r="P140" s="192"/>
      <c r="Q140" s="192"/>
      <c r="R140" s="192"/>
      <c r="S140" s="192"/>
      <c r="T140" s="192"/>
      <c r="U140" s="192"/>
      <c r="V140" s="192"/>
      <c r="W140" s="192"/>
      <c r="X140" s="192"/>
      <c r="Y140" s="192"/>
      <c r="Z140" s="192"/>
      <c r="AA140" s="192"/>
      <c r="AB140" s="192"/>
      <c r="AC140" s="192"/>
      <c r="AD140" s="192"/>
      <c r="AE140" s="192"/>
      <c r="AF140" s="192"/>
      <c r="AG140" s="192"/>
      <c r="AH140" s="192"/>
      <c r="AI140" s="192"/>
      <c r="AJ140" s="192"/>
      <c r="AK140" s="192"/>
      <c r="AL140" s="192"/>
      <c r="AM140" s="192"/>
      <c r="AN140" s="192"/>
      <c r="AO140" s="192"/>
      <c r="AP140" s="192"/>
      <c r="AQ140" s="192"/>
      <c r="AR140" s="192"/>
      <c r="AS140" s="192"/>
      <c r="AT140" s="192"/>
      <c r="AU140" s="192"/>
      <c r="AV140" s="192"/>
      <c r="AW140" s="192"/>
      <c r="AX140" s="192"/>
      <c r="AY140" s="192"/>
      <c r="AZ140" s="192"/>
      <c r="BA140" s="192"/>
      <c r="BB140" s="192"/>
      <c r="BC140" s="192"/>
      <c r="BD140" s="192"/>
      <c r="BE140" s="192"/>
      <c r="BF140" s="192"/>
      <c r="BG140" s="192"/>
      <c r="BH140" s="192"/>
      <c r="BI140" s="192"/>
      <c r="BJ140" s="192"/>
      <c r="BK140" s="192"/>
      <c r="BL140" s="192"/>
      <c r="BM140" s="192"/>
      <c r="BN140" s="192"/>
      <c r="BO140" s="192"/>
      <c r="BP140" s="192"/>
      <c r="BQ140" s="192"/>
      <c r="BR140" s="192"/>
      <c r="BS140" s="192"/>
      <c r="BT140" s="192"/>
      <c r="BU140" s="192"/>
      <c r="BV140" s="192"/>
      <c r="BW140" s="192"/>
      <c r="BX140" s="192"/>
      <c r="BY140" s="192"/>
      <c r="BZ140" s="192"/>
      <c r="CA140" s="192"/>
      <c r="CB140" s="192"/>
      <c r="CC140" s="192"/>
      <c r="CD140" s="192"/>
      <c r="CE140" s="192"/>
      <c r="CF140" s="192"/>
      <c r="CG140" s="192"/>
      <c r="CH140" s="192"/>
      <c r="CI140" s="192"/>
      <c r="CJ140" s="192"/>
      <c r="CK140" s="192"/>
      <c r="CL140" s="192"/>
      <c r="CM140" s="192"/>
      <c r="CN140" s="192"/>
      <c r="CO140" s="192"/>
      <c r="CP140" s="192"/>
      <c r="CQ140" s="192"/>
    </row>
    <row r="141" spans="3:95">
      <c r="P141" s="192"/>
      <c r="Q141" s="192"/>
      <c r="R141" s="192"/>
      <c r="S141" s="192"/>
      <c r="T141" s="192"/>
      <c r="U141" s="192"/>
      <c r="V141" s="192"/>
      <c r="W141" s="192"/>
      <c r="X141" s="192"/>
      <c r="Y141" s="192"/>
      <c r="Z141" s="192"/>
      <c r="AA141" s="192"/>
      <c r="AB141" s="192"/>
      <c r="AC141" s="192"/>
      <c r="AD141" s="192"/>
      <c r="AE141" s="192"/>
      <c r="AF141" s="192"/>
      <c r="AG141" s="192"/>
      <c r="AH141" s="192"/>
      <c r="AI141" s="192"/>
      <c r="AJ141" s="192"/>
      <c r="AK141" s="192"/>
      <c r="AL141" s="192"/>
      <c r="AM141" s="192"/>
      <c r="AN141" s="192"/>
      <c r="AO141" s="192"/>
      <c r="AP141" s="192"/>
      <c r="AQ141" s="192"/>
      <c r="AR141" s="192"/>
      <c r="AS141" s="192"/>
      <c r="AT141" s="192"/>
      <c r="AU141" s="192"/>
      <c r="AV141" s="192"/>
      <c r="AW141" s="192"/>
      <c r="AX141" s="192"/>
      <c r="AY141" s="192"/>
      <c r="AZ141" s="192"/>
      <c r="BA141" s="192"/>
      <c r="BB141" s="192"/>
      <c r="BC141" s="192"/>
      <c r="BD141" s="192"/>
      <c r="BE141" s="192"/>
      <c r="BF141" s="192"/>
      <c r="BG141" s="192"/>
      <c r="BH141" s="192"/>
      <c r="BI141" s="192"/>
      <c r="BJ141" s="192"/>
      <c r="BK141" s="192"/>
      <c r="BL141" s="192"/>
      <c r="BM141" s="192"/>
      <c r="BN141" s="192"/>
      <c r="BO141" s="192"/>
      <c r="BP141" s="192"/>
      <c r="BQ141" s="192"/>
      <c r="BR141" s="192"/>
      <c r="BS141" s="192"/>
      <c r="BT141" s="192"/>
      <c r="BU141" s="192"/>
      <c r="BV141" s="192"/>
      <c r="BW141" s="192"/>
      <c r="BX141" s="192"/>
      <c r="BY141" s="192"/>
      <c r="BZ141" s="192"/>
      <c r="CA141" s="192"/>
      <c r="CB141" s="192"/>
      <c r="CC141" s="192"/>
      <c r="CD141" s="192"/>
      <c r="CE141" s="192"/>
      <c r="CF141" s="192"/>
      <c r="CG141" s="192"/>
      <c r="CH141" s="192"/>
      <c r="CI141" s="192"/>
      <c r="CJ141" s="192"/>
      <c r="CK141" s="192"/>
      <c r="CL141" s="192"/>
      <c r="CM141" s="192"/>
      <c r="CN141" s="192"/>
      <c r="CO141" s="192"/>
      <c r="CP141" s="192"/>
      <c r="CQ141" s="192"/>
    </row>
    <row r="142" spans="3:95">
      <c r="P142" s="192"/>
      <c r="Q142" s="192"/>
      <c r="R142" s="192"/>
      <c r="S142" s="192"/>
      <c r="T142" s="192"/>
      <c r="U142" s="192"/>
      <c r="V142" s="192"/>
      <c r="W142" s="192"/>
      <c r="X142" s="192"/>
      <c r="Y142" s="192"/>
      <c r="Z142" s="192"/>
      <c r="AA142" s="192"/>
      <c r="AB142" s="192"/>
      <c r="AC142" s="192"/>
      <c r="AD142" s="192"/>
      <c r="AE142" s="192"/>
      <c r="AF142" s="192"/>
      <c r="AG142" s="192"/>
      <c r="AH142" s="192"/>
      <c r="AI142" s="192"/>
      <c r="AJ142" s="192"/>
      <c r="AK142" s="192"/>
      <c r="AL142" s="192"/>
      <c r="AM142" s="192"/>
      <c r="AN142" s="192"/>
      <c r="AO142" s="192"/>
      <c r="AP142" s="192"/>
      <c r="AQ142" s="192"/>
      <c r="AR142" s="192"/>
      <c r="AS142" s="192"/>
      <c r="AT142" s="192"/>
      <c r="AU142" s="192"/>
      <c r="AV142" s="192"/>
      <c r="AW142" s="192"/>
      <c r="AX142" s="192"/>
      <c r="AY142" s="192"/>
      <c r="AZ142" s="192"/>
      <c r="BA142" s="192"/>
      <c r="BB142" s="192"/>
      <c r="BC142" s="192"/>
      <c r="BD142" s="192"/>
      <c r="BE142" s="192"/>
      <c r="BF142" s="192"/>
      <c r="BG142" s="192"/>
      <c r="BH142" s="192"/>
      <c r="BI142" s="192"/>
      <c r="BJ142" s="192"/>
      <c r="BK142" s="192"/>
      <c r="BL142" s="192"/>
      <c r="BM142" s="192"/>
      <c r="BN142" s="192"/>
      <c r="BO142" s="192"/>
      <c r="BP142" s="192"/>
      <c r="BQ142" s="192"/>
      <c r="BR142" s="192"/>
      <c r="BS142" s="192"/>
      <c r="BT142" s="192"/>
      <c r="BU142" s="192"/>
      <c r="BV142" s="192"/>
      <c r="BW142" s="192"/>
      <c r="BX142" s="192"/>
      <c r="BY142" s="192"/>
      <c r="BZ142" s="192"/>
      <c r="CA142" s="192"/>
      <c r="CB142" s="192"/>
      <c r="CC142" s="192"/>
      <c r="CD142" s="192"/>
      <c r="CE142" s="192"/>
      <c r="CF142" s="192"/>
      <c r="CG142" s="192"/>
      <c r="CH142" s="192"/>
      <c r="CI142" s="192"/>
      <c r="CJ142" s="192"/>
      <c r="CK142" s="192"/>
      <c r="CL142" s="192"/>
      <c r="CM142" s="192"/>
      <c r="CN142" s="192"/>
      <c r="CO142" s="192"/>
      <c r="CP142" s="192"/>
      <c r="CQ142" s="192"/>
    </row>
    <row r="143" spans="3:95">
      <c r="P143" s="192"/>
      <c r="Q143" s="192"/>
      <c r="R143" s="192"/>
      <c r="S143" s="192"/>
      <c r="T143" s="192"/>
      <c r="U143" s="192"/>
      <c r="V143" s="192"/>
      <c r="W143" s="192"/>
      <c r="X143" s="192"/>
      <c r="Y143" s="192"/>
      <c r="Z143" s="192"/>
      <c r="AA143" s="192"/>
      <c r="AB143" s="192"/>
      <c r="AC143" s="192"/>
      <c r="AD143" s="192"/>
      <c r="AE143" s="192"/>
      <c r="AF143" s="192"/>
      <c r="AG143" s="192"/>
      <c r="AH143" s="192"/>
      <c r="AI143" s="192"/>
      <c r="AJ143" s="192"/>
      <c r="AK143" s="192"/>
      <c r="AL143" s="192"/>
      <c r="AM143" s="192"/>
      <c r="AN143" s="192"/>
      <c r="AO143" s="192"/>
      <c r="AP143" s="192"/>
      <c r="AQ143" s="192"/>
      <c r="AR143" s="192"/>
      <c r="AS143" s="192"/>
      <c r="AT143" s="192"/>
      <c r="AU143" s="192"/>
      <c r="AV143" s="192"/>
      <c r="AW143" s="192"/>
      <c r="AX143" s="192"/>
      <c r="AY143" s="192"/>
      <c r="AZ143" s="192"/>
      <c r="BA143" s="192"/>
      <c r="BB143" s="192"/>
      <c r="BC143" s="192"/>
      <c r="BD143" s="192"/>
      <c r="BE143" s="192"/>
      <c r="BF143" s="192"/>
      <c r="BG143" s="192"/>
      <c r="BH143" s="192"/>
      <c r="BI143" s="192"/>
      <c r="BJ143" s="192"/>
      <c r="BK143" s="192"/>
      <c r="BL143" s="192"/>
      <c r="BM143" s="192"/>
      <c r="BN143" s="192"/>
      <c r="BO143" s="192"/>
      <c r="BP143" s="192"/>
      <c r="BQ143" s="192"/>
      <c r="BR143" s="192"/>
      <c r="BS143" s="192"/>
      <c r="BT143" s="192"/>
      <c r="BU143" s="192"/>
      <c r="BV143" s="192"/>
      <c r="BW143" s="192"/>
      <c r="BX143" s="192"/>
      <c r="BY143" s="192"/>
      <c r="BZ143" s="192"/>
      <c r="CA143" s="192"/>
      <c r="CB143" s="192"/>
      <c r="CC143" s="192"/>
      <c r="CD143" s="192"/>
      <c r="CE143" s="192"/>
      <c r="CF143" s="192"/>
      <c r="CG143" s="192"/>
      <c r="CH143" s="192"/>
      <c r="CI143" s="192"/>
      <c r="CJ143" s="192"/>
      <c r="CK143" s="192"/>
      <c r="CL143" s="192"/>
      <c r="CM143" s="192"/>
      <c r="CN143" s="192"/>
      <c r="CO143" s="192"/>
      <c r="CP143" s="192"/>
      <c r="CQ143" s="192"/>
    </row>
    <row r="144" spans="3:95">
      <c r="P144" s="192"/>
      <c r="Q144" s="192"/>
      <c r="R144" s="192"/>
      <c r="S144" s="192"/>
      <c r="T144" s="192"/>
      <c r="U144" s="192"/>
      <c r="V144" s="192"/>
      <c r="W144" s="192"/>
      <c r="X144" s="192"/>
      <c r="Y144" s="192"/>
      <c r="Z144" s="192"/>
      <c r="AA144" s="192"/>
      <c r="AB144" s="192"/>
      <c r="AC144" s="192"/>
      <c r="AD144" s="192"/>
      <c r="AE144" s="192"/>
      <c r="AF144" s="192"/>
      <c r="AG144" s="192"/>
      <c r="AH144" s="192"/>
      <c r="AI144" s="192"/>
      <c r="AJ144" s="192"/>
      <c r="AK144" s="192"/>
      <c r="AL144" s="192"/>
      <c r="AM144" s="192"/>
      <c r="AN144" s="192"/>
      <c r="AO144" s="192"/>
      <c r="AP144" s="192"/>
      <c r="AQ144" s="192"/>
      <c r="AR144" s="192"/>
      <c r="AS144" s="192"/>
      <c r="AT144" s="192"/>
      <c r="AU144" s="192"/>
      <c r="AV144" s="192"/>
      <c r="AW144" s="192"/>
      <c r="AX144" s="192"/>
      <c r="AY144" s="192"/>
      <c r="AZ144" s="192"/>
      <c r="BA144" s="192"/>
      <c r="BB144" s="192"/>
      <c r="BC144" s="192"/>
      <c r="BD144" s="192"/>
      <c r="BE144" s="192"/>
      <c r="BF144" s="192"/>
      <c r="BG144" s="192"/>
      <c r="BH144" s="192"/>
      <c r="BI144" s="192"/>
      <c r="BJ144" s="192"/>
      <c r="BK144" s="192"/>
      <c r="BL144" s="192"/>
      <c r="BM144" s="192"/>
      <c r="BN144" s="192"/>
      <c r="BO144" s="192"/>
      <c r="BP144" s="192"/>
      <c r="BQ144" s="192"/>
      <c r="BR144" s="192"/>
      <c r="BS144" s="192"/>
      <c r="BT144" s="192"/>
      <c r="BU144" s="192"/>
      <c r="BV144" s="192"/>
      <c r="BW144" s="192"/>
      <c r="BX144" s="192"/>
      <c r="BY144" s="192"/>
      <c r="BZ144" s="192"/>
      <c r="CA144" s="192"/>
      <c r="CB144" s="192"/>
      <c r="CC144" s="192"/>
      <c r="CD144" s="192"/>
      <c r="CE144" s="192"/>
      <c r="CF144" s="192"/>
      <c r="CG144" s="192"/>
      <c r="CH144" s="192"/>
      <c r="CI144" s="192"/>
      <c r="CJ144" s="192"/>
      <c r="CK144" s="192"/>
      <c r="CL144" s="192"/>
      <c r="CM144" s="192"/>
      <c r="CN144" s="192"/>
      <c r="CO144" s="192"/>
      <c r="CP144" s="192"/>
      <c r="CQ144" s="192"/>
    </row>
    <row r="145" spans="16:95">
      <c r="P145" s="192"/>
      <c r="Q145" s="192"/>
      <c r="R145" s="192"/>
      <c r="S145" s="192"/>
      <c r="T145" s="192"/>
      <c r="U145" s="192"/>
      <c r="V145" s="192"/>
      <c r="W145" s="192"/>
      <c r="X145" s="192"/>
      <c r="Y145" s="192"/>
      <c r="Z145" s="192"/>
      <c r="AA145" s="192"/>
      <c r="AB145" s="192"/>
      <c r="AC145" s="192"/>
      <c r="AD145" s="192"/>
      <c r="AE145" s="192"/>
      <c r="AF145" s="192"/>
      <c r="AG145" s="192"/>
      <c r="AH145" s="192"/>
      <c r="AI145" s="192"/>
      <c r="AJ145" s="192"/>
      <c r="AK145" s="192"/>
      <c r="AL145" s="192"/>
      <c r="AM145" s="192"/>
      <c r="AN145" s="192"/>
      <c r="AO145" s="192"/>
      <c r="AP145" s="192"/>
      <c r="AQ145" s="192"/>
      <c r="AR145" s="192"/>
      <c r="AS145" s="192"/>
      <c r="AT145" s="192"/>
      <c r="AU145" s="192"/>
      <c r="AV145" s="192"/>
      <c r="AW145" s="192"/>
      <c r="AX145" s="192"/>
      <c r="AY145" s="192"/>
      <c r="AZ145" s="192"/>
      <c r="BA145" s="192"/>
      <c r="BB145" s="192"/>
      <c r="BC145" s="192"/>
      <c r="BD145" s="192"/>
      <c r="BE145" s="192"/>
      <c r="BF145" s="192"/>
      <c r="BG145" s="192"/>
      <c r="BH145" s="192"/>
      <c r="BI145" s="192"/>
      <c r="BJ145" s="192"/>
      <c r="BK145" s="192"/>
      <c r="BL145" s="192"/>
      <c r="BM145" s="192"/>
      <c r="BN145" s="192"/>
      <c r="BO145" s="192"/>
      <c r="BP145" s="192"/>
      <c r="BQ145" s="192"/>
      <c r="BR145" s="192"/>
      <c r="BS145" s="192"/>
      <c r="BT145" s="192"/>
      <c r="BU145" s="192"/>
      <c r="BV145" s="192"/>
      <c r="BW145" s="192"/>
      <c r="BX145" s="192"/>
      <c r="BY145" s="192"/>
      <c r="BZ145" s="192"/>
      <c r="CA145" s="192"/>
      <c r="CB145" s="192"/>
      <c r="CC145" s="192"/>
      <c r="CD145" s="192"/>
      <c r="CE145" s="192"/>
      <c r="CF145" s="192"/>
      <c r="CG145" s="192"/>
      <c r="CH145" s="192"/>
      <c r="CI145" s="192"/>
      <c r="CJ145" s="192"/>
      <c r="CK145" s="192"/>
      <c r="CL145" s="192"/>
      <c r="CM145" s="192"/>
      <c r="CN145" s="192"/>
      <c r="CO145" s="192"/>
      <c r="CP145" s="192"/>
      <c r="CQ145" s="192"/>
    </row>
    <row r="146" spans="16:95">
      <c r="P146" s="192"/>
      <c r="Q146" s="192"/>
      <c r="R146" s="192"/>
      <c r="S146" s="192"/>
      <c r="T146" s="192"/>
      <c r="U146" s="192"/>
      <c r="V146" s="192"/>
      <c r="W146" s="192"/>
      <c r="X146" s="192"/>
      <c r="Y146" s="192"/>
      <c r="Z146" s="192"/>
      <c r="AA146" s="192"/>
      <c r="AB146" s="192"/>
      <c r="AC146" s="192"/>
      <c r="AD146" s="192"/>
      <c r="AE146" s="192"/>
      <c r="AF146" s="192"/>
      <c r="AG146" s="192"/>
      <c r="AH146" s="192"/>
      <c r="AI146" s="192"/>
      <c r="AJ146" s="192"/>
      <c r="AK146" s="192"/>
      <c r="AL146" s="192"/>
      <c r="AM146" s="192"/>
      <c r="AN146" s="192"/>
      <c r="AO146" s="192"/>
      <c r="AP146" s="192"/>
      <c r="AQ146" s="192"/>
      <c r="AR146" s="192"/>
      <c r="AS146" s="192"/>
      <c r="AT146" s="192"/>
      <c r="AU146" s="192"/>
      <c r="AV146" s="192"/>
      <c r="AW146" s="192"/>
      <c r="AX146" s="192"/>
      <c r="AY146" s="192"/>
      <c r="AZ146" s="192"/>
      <c r="BA146" s="192"/>
      <c r="BB146" s="192"/>
      <c r="BC146" s="192"/>
      <c r="BD146" s="192"/>
      <c r="BE146" s="192"/>
      <c r="BF146" s="192"/>
      <c r="BG146" s="192"/>
      <c r="BH146" s="192"/>
      <c r="BI146" s="192"/>
      <c r="BJ146" s="192"/>
      <c r="BK146" s="192"/>
      <c r="BL146" s="192"/>
      <c r="BM146" s="192"/>
      <c r="BN146" s="192"/>
      <c r="BO146" s="192"/>
      <c r="BP146" s="192"/>
      <c r="BQ146" s="192"/>
      <c r="BR146" s="192"/>
      <c r="BS146" s="192"/>
      <c r="BT146" s="192"/>
      <c r="BU146" s="192"/>
      <c r="BV146" s="192"/>
      <c r="BW146" s="192"/>
      <c r="BX146" s="192"/>
      <c r="BY146" s="192"/>
      <c r="BZ146" s="192"/>
      <c r="CA146" s="192"/>
      <c r="CB146" s="192"/>
      <c r="CC146" s="192"/>
      <c r="CD146" s="192"/>
      <c r="CE146" s="192"/>
      <c r="CF146" s="192"/>
      <c r="CG146" s="192"/>
      <c r="CH146" s="192"/>
      <c r="CI146" s="192"/>
      <c r="CJ146" s="192"/>
      <c r="CK146" s="192"/>
      <c r="CL146" s="192"/>
      <c r="CM146" s="192"/>
      <c r="CN146" s="192"/>
      <c r="CO146" s="192"/>
      <c r="CP146" s="192"/>
      <c r="CQ146" s="192"/>
    </row>
    <row r="147" spans="16:95">
      <c r="P147" s="192"/>
      <c r="Q147" s="192"/>
      <c r="R147" s="192"/>
      <c r="S147" s="192"/>
      <c r="T147" s="192"/>
      <c r="U147" s="192"/>
      <c r="V147" s="192"/>
      <c r="W147" s="192"/>
      <c r="X147" s="192"/>
      <c r="Y147" s="192"/>
      <c r="Z147" s="192"/>
      <c r="AA147" s="192"/>
      <c r="AB147" s="192"/>
      <c r="AC147" s="192"/>
      <c r="AD147" s="192"/>
      <c r="AE147" s="192"/>
      <c r="AF147" s="192"/>
      <c r="AG147" s="192"/>
      <c r="AH147" s="192"/>
      <c r="AI147" s="192"/>
      <c r="AJ147" s="192"/>
      <c r="AK147" s="192"/>
      <c r="AL147" s="192"/>
      <c r="AM147" s="192"/>
      <c r="AN147" s="192"/>
      <c r="AO147" s="192"/>
      <c r="AP147" s="192"/>
      <c r="AQ147" s="192"/>
      <c r="AR147" s="192"/>
      <c r="AS147" s="192"/>
      <c r="AT147" s="192"/>
      <c r="AU147" s="192"/>
      <c r="AV147" s="192"/>
      <c r="AW147" s="192"/>
      <c r="AX147" s="192"/>
      <c r="AY147" s="192"/>
      <c r="AZ147" s="192"/>
      <c r="BA147" s="192"/>
      <c r="BB147" s="192"/>
      <c r="BC147" s="192"/>
      <c r="BD147" s="192"/>
      <c r="BE147" s="192"/>
      <c r="BF147" s="192"/>
      <c r="BG147" s="192"/>
      <c r="BH147" s="192"/>
      <c r="BI147" s="192"/>
      <c r="BJ147" s="192"/>
      <c r="BK147" s="192"/>
      <c r="BL147" s="192"/>
      <c r="BM147" s="192"/>
      <c r="BN147" s="192"/>
      <c r="BO147" s="192"/>
      <c r="BP147" s="192"/>
      <c r="BQ147" s="192"/>
      <c r="BR147" s="192"/>
      <c r="BS147" s="192"/>
      <c r="BT147" s="192"/>
      <c r="BU147" s="192"/>
      <c r="BV147" s="192"/>
      <c r="BW147" s="192"/>
      <c r="BX147" s="192"/>
      <c r="BY147" s="192"/>
      <c r="BZ147" s="192"/>
      <c r="CA147" s="192"/>
      <c r="CB147" s="192"/>
      <c r="CC147" s="192"/>
      <c r="CD147" s="192"/>
      <c r="CE147" s="192"/>
      <c r="CF147" s="192"/>
      <c r="CG147" s="192"/>
      <c r="CH147" s="192"/>
      <c r="CI147" s="192"/>
      <c r="CJ147" s="192"/>
      <c r="CK147" s="192"/>
      <c r="CL147" s="192"/>
      <c r="CM147" s="192"/>
      <c r="CN147" s="192"/>
      <c r="CO147" s="192"/>
      <c r="CP147" s="192"/>
      <c r="CQ147" s="192"/>
    </row>
    <row r="148" spans="16:95">
      <c r="P148" s="192"/>
      <c r="Q148" s="192"/>
      <c r="R148" s="192"/>
      <c r="S148" s="192"/>
      <c r="T148" s="192"/>
      <c r="U148" s="192"/>
      <c r="V148" s="192"/>
      <c r="W148" s="192"/>
      <c r="X148" s="192"/>
      <c r="Y148" s="192"/>
      <c r="Z148" s="192"/>
      <c r="AA148" s="192"/>
      <c r="AB148" s="192"/>
      <c r="AC148" s="192"/>
      <c r="AD148" s="192"/>
      <c r="AE148" s="192"/>
      <c r="AF148" s="192"/>
      <c r="AG148" s="192"/>
      <c r="AH148" s="192"/>
      <c r="AI148" s="192"/>
      <c r="AJ148" s="192"/>
      <c r="AK148" s="192"/>
      <c r="AL148" s="192"/>
      <c r="AM148" s="192"/>
      <c r="AN148" s="192"/>
      <c r="AO148" s="192"/>
      <c r="AP148" s="192"/>
      <c r="AQ148" s="192"/>
      <c r="AR148" s="192"/>
      <c r="AS148" s="192"/>
      <c r="AT148" s="192"/>
      <c r="AU148" s="192"/>
      <c r="AV148" s="192"/>
      <c r="AW148" s="192"/>
      <c r="AX148" s="192"/>
      <c r="AY148" s="192"/>
      <c r="AZ148" s="192"/>
      <c r="BA148" s="192"/>
      <c r="BB148" s="192"/>
      <c r="BC148" s="192"/>
      <c r="BD148" s="192"/>
      <c r="BE148" s="192"/>
      <c r="BF148" s="192"/>
      <c r="BG148" s="192"/>
      <c r="BH148" s="192"/>
      <c r="BI148" s="192"/>
      <c r="BJ148" s="192"/>
      <c r="BK148" s="192"/>
      <c r="BL148" s="192"/>
      <c r="BM148" s="192"/>
      <c r="BN148" s="192"/>
      <c r="BO148" s="192"/>
      <c r="BP148" s="192"/>
      <c r="BQ148" s="192"/>
      <c r="BR148" s="192"/>
      <c r="BS148" s="192"/>
      <c r="BT148" s="192"/>
      <c r="BU148" s="192"/>
      <c r="BV148" s="192"/>
      <c r="BW148" s="192"/>
      <c r="BX148" s="192"/>
      <c r="BY148" s="192"/>
      <c r="BZ148" s="192"/>
      <c r="CA148" s="192"/>
      <c r="CB148" s="192"/>
      <c r="CC148" s="192"/>
      <c r="CD148" s="192"/>
      <c r="CE148" s="192"/>
      <c r="CF148" s="192"/>
      <c r="CG148" s="192"/>
      <c r="CH148" s="192"/>
      <c r="CI148" s="192"/>
      <c r="CJ148" s="192"/>
      <c r="CK148" s="192"/>
      <c r="CL148" s="192"/>
      <c r="CM148" s="192"/>
      <c r="CN148" s="192"/>
      <c r="CO148" s="192"/>
      <c r="CP148" s="192"/>
      <c r="CQ148" s="192"/>
    </row>
    <row r="149" spans="16:95">
      <c r="P149" s="192"/>
      <c r="Q149" s="192"/>
      <c r="R149" s="192"/>
      <c r="S149" s="192"/>
      <c r="T149" s="192"/>
      <c r="U149" s="192"/>
      <c r="V149" s="192"/>
      <c r="W149" s="192"/>
      <c r="X149" s="192"/>
      <c r="Y149" s="192"/>
      <c r="Z149" s="192"/>
      <c r="AA149" s="192"/>
      <c r="AB149" s="192"/>
      <c r="AC149" s="192"/>
      <c r="AD149" s="192"/>
      <c r="AE149" s="192"/>
      <c r="AF149" s="192"/>
      <c r="AG149" s="192"/>
      <c r="AH149" s="192"/>
      <c r="AI149" s="192"/>
      <c r="AJ149" s="192"/>
      <c r="AK149" s="192"/>
      <c r="AL149" s="192"/>
      <c r="AM149" s="192"/>
      <c r="AN149" s="192"/>
      <c r="AO149" s="192"/>
      <c r="AP149" s="192"/>
      <c r="AQ149" s="192"/>
      <c r="AR149" s="192"/>
      <c r="AS149" s="192"/>
      <c r="AT149" s="192"/>
      <c r="AU149" s="192"/>
      <c r="AV149" s="192"/>
      <c r="AW149" s="192"/>
      <c r="AX149" s="192"/>
      <c r="AY149" s="192"/>
      <c r="AZ149" s="192"/>
      <c r="BA149" s="192"/>
      <c r="BB149" s="192"/>
      <c r="BC149" s="192"/>
      <c r="BD149" s="192"/>
      <c r="BE149" s="192"/>
      <c r="BF149" s="192"/>
      <c r="BG149" s="192"/>
      <c r="BH149" s="192"/>
      <c r="BI149" s="192"/>
      <c r="BJ149" s="192"/>
      <c r="BK149" s="192"/>
      <c r="BL149" s="192"/>
      <c r="BM149" s="192"/>
      <c r="BN149" s="192"/>
      <c r="BO149" s="192"/>
      <c r="BP149" s="192"/>
      <c r="BQ149" s="192"/>
      <c r="BR149" s="192"/>
      <c r="BS149" s="192"/>
      <c r="BT149" s="192"/>
      <c r="BU149" s="192"/>
      <c r="BV149" s="192"/>
      <c r="BW149" s="192"/>
      <c r="BX149" s="192"/>
      <c r="BY149" s="192"/>
      <c r="BZ149" s="192"/>
      <c r="CA149" s="192"/>
      <c r="CB149" s="192"/>
      <c r="CC149" s="192"/>
      <c r="CD149" s="192"/>
      <c r="CE149" s="192"/>
      <c r="CF149" s="192"/>
      <c r="CG149" s="192"/>
      <c r="CH149" s="192"/>
      <c r="CI149" s="192"/>
      <c r="CJ149" s="192"/>
      <c r="CK149" s="192"/>
      <c r="CL149" s="192"/>
      <c r="CM149" s="192"/>
      <c r="CN149" s="192"/>
      <c r="CO149" s="192"/>
      <c r="CP149" s="192"/>
      <c r="CQ149" s="192"/>
    </row>
    <row r="150" spans="16:95">
      <c r="P150" s="192"/>
      <c r="Q150" s="192"/>
      <c r="R150" s="192"/>
      <c r="S150" s="192"/>
      <c r="T150" s="192"/>
      <c r="U150" s="192"/>
      <c r="V150" s="192"/>
      <c r="W150" s="192"/>
      <c r="X150" s="192"/>
      <c r="Y150" s="192"/>
      <c r="Z150" s="192"/>
      <c r="AA150" s="192"/>
      <c r="AB150" s="192"/>
      <c r="AC150" s="192"/>
      <c r="AD150" s="192"/>
      <c r="AE150" s="192"/>
      <c r="AF150" s="192"/>
      <c r="AG150" s="192"/>
      <c r="AH150" s="192"/>
      <c r="AI150" s="192"/>
      <c r="AJ150" s="192"/>
      <c r="AK150" s="192"/>
      <c r="AL150" s="192"/>
      <c r="AM150" s="192"/>
      <c r="AN150" s="192"/>
      <c r="AO150" s="192"/>
      <c r="AP150" s="192"/>
      <c r="AQ150" s="192"/>
      <c r="AR150" s="192"/>
      <c r="AS150" s="192"/>
      <c r="AT150" s="192"/>
      <c r="AU150" s="192"/>
      <c r="AV150" s="192"/>
      <c r="AW150" s="192"/>
      <c r="AX150" s="192"/>
      <c r="AY150" s="192"/>
      <c r="AZ150" s="192"/>
      <c r="BA150" s="192"/>
      <c r="BB150" s="192"/>
      <c r="BC150" s="192"/>
      <c r="BD150" s="192"/>
      <c r="BE150" s="192"/>
      <c r="BF150" s="192"/>
      <c r="BG150" s="192"/>
      <c r="BH150" s="192"/>
      <c r="BI150" s="192"/>
      <c r="BJ150" s="192"/>
      <c r="BK150" s="192"/>
      <c r="BL150" s="192"/>
      <c r="BM150" s="192"/>
      <c r="BN150" s="192"/>
      <c r="BO150" s="192"/>
      <c r="BP150" s="192"/>
      <c r="BQ150" s="192"/>
      <c r="BR150" s="192"/>
      <c r="BS150" s="192"/>
      <c r="BT150" s="192"/>
      <c r="BU150" s="192"/>
      <c r="BV150" s="192"/>
      <c r="BW150" s="192"/>
      <c r="BX150" s="192"/>
      <c r="BY150" s="192"/>
      <c r="BZ150" s="192"/>
      <c r="CA150" s="192"/>
      <c r="CB150" s="192"/>
      <c r="CC150" s="192"/>
      <c r="CD150" s="192"/>
      <c r="CE150" s="192"/>
      <c r="CF150" s="192"/>
      <c r="CG150" s="192"/>
      <c r="CH150" s="192"/>
      <c r="CI150" s="192"/>
      <c r="CJ150" s="192"/>
      <c r="CK150" s="192"/>
      <c r="CL150" s="192"/>
      <c r="CM150" s="192"/>
      <c r="CN150" s="192"/>
      <c r="CO150" s="192"/>
      <c r="CP150" s="192"/>
      <c r="CQ150" s="192"/>
    </row>
    <row r="151" spans="16:95">
      <c r="P151" s="192"/>
      <c r="Q151" s="192"/>
      <c r="R151" s="192"/>
      <c r="S151" s="192"/>
      <c r="T151" s="192"/>
      <c r="U151" s="192"/>
      <c r="V151" s="192"/>
      <c r="W151" s="192"/>
      <c r="X151" s="192"/>
      <c r="Y151" s="192"/>
      <c r="Z151" s="192"/>
      <c r="AA151" s="192"/>
      <c r="AB151" s="192"/>
      <c r="AC151" s="192"/>
      <c r="AD151" s="192"/>
      <c r="AE151" s="192"/>
      <c r="AF151" s="192"/>
      <c r="AG151" s="192"/>
      <c r="AH151" s="192"/>
      <c r="AI151" s="192"/>
      <c r="AJ151" s="192"/>
      <c r="AK151" s="192"/>
      <c r="AL151" s="192"/>
      <c r="AM151" s="192"/>
      <c r="AN151" s="192"/>
      <c r="AO151" s="192"/>
      <c r="AP151" s="192"/>
      <c r="AQ151" s="192"/>
      <c r="AR151" s="192"/>
      <c r="AS151" s="192"/>
      <c r="AT151" s="192"/>
      <c r="AU151" s="192"/>
      <c r="AV151" s="192"/>
      <c r="AW151" s="192"/>
      <c r="AX151" s="192"/>
      <c r="AY151" s="192"/>
      <c r="AZ151" s="192"/>
      <c r="BA151" s="192"/>
      <c r="BB151" s="192"/>
      <c r="BC151" s="192"/>
      <c r="BD151" s="192"/>
      <c r="BE151" s="192"/>
      <c r="BF151" s="192"/>
      <c r="BG151" s="192"/>
      <c r="BH151" s="192"/>
      <c r="BI151" s="192"/>
      <c r="BJ151" s="192"/>
      <c r="BK151" s="192"/>
      <c r="BL151" s="192"/>
      <c r="BM151" s="192"/>
      <c r="BN151" s="192"/>
      <c r="BO151" s="192"/>
      <c r="BP151" s="192"/>
      <c r="BQ151" s="192"/>
      <c r="BR151" s="192"/>
      <c r="BS151" s="192"/>
      <c r="BT151" s="192"/>
      <c r="BU151" s="192"/>
      <c r="BV151" s="192"/>
      <c r="BW151" s="192"/>
      <c r="BX151" s="192"/>
      <c r="BY151" s="192"/>
      <c r="BZ151" s="192"/>
      <c r="CA151" s="192"/>
      <c r="CB151" s="192"/>
      <c r="CC151" s="192"/>
      <c r="CD151" s="192"/>
      <c r="CE151" s="192"/>
      <c r="CF151" s="192"/>
      <c r="CG151" s="192"/>
      <c r="CH151" s="192"/>
      <c r="CI151" s="192"/>
      <c r="CJ151" s="192"/>
      <c r="CK151" s="192"/>
      <c r="CL151" s="192"/>
      <c r="CM151" s="192"/>
      <c r="CN151" s="192"/>
      <c r="CO151" s="192"/>
      <c r="CP151" s="192"/>
      <c r="CQ151" s="192"/>
    </row>
    <row r="152" spans="16:95">
      <c r="P152" s="192"/>
      <c r="Q152" s="192"/>
      <c r="R152" s="192"/>
      <c r="S152" s="192"/>
      <c r="T152" s="192"/>
      <c r="U152" s="192"/>
      <c r="V152" s="192"/>
      <c r="W152" s="192"/>
      <c r="X152" s="192"/>
      <c r="Y152" s="192"/>
      <c r="Z152" s="192"/>
      <c r="AA152" s="192"/>
      <c r="AB152" s="192"/>
      <c r="AC152" s="192"/>
      <c r="AD152" s="192"/>
      <c r="AE152" s="192"/>
      <c r="AF152" s="192"/>
      <c r="AG152" s="192"/>
      <c r="AH152" s="192"/>
      <c r="AI152" s="192"/>
      <c r="AJ152" s="192"/>
      <c r="AK152" s="192"/>
      <c r="AL152" s="192"/>
      <c r="AM152" s="192"/>
      <c r="AN152" s="192"/>
      <c r="AO152" s="192"/>
      <c r="AP152" s="192"/>
      <c r="AQ152" s="192"/>
      <c r="AR152" s="192"/>
      <c r="AS152" s="192"/>
      <c r="AT152" s="192"/>
      <c r="AU152" s="192"/>
      <c r="AV152" s="192"/>
      <c r="AW152" s="192"/>
      <c r="AX152" s="192"/>
      <c r="AY152" s="192"/>
      <c r="AZ152" s="192"/>
      <c r="BA152" s="192"/>
      <c r="BB152" s="192"/>
      <c r="BC152" s="192"/>
      <c r="BD152" s="192"/>
      <c r="BE152" s="192"/>
      <c r="BF152" s="192"/>
      <c r="BG152" s="192"/>
      <c r="BH152" s="192"/>
      <c r="BI152" s="192"/>
      <c r="BJ152" s="192"/>
      <c r="BK152" s="192"/>
      <c r="BL152" s="192"/>
      <c r="BM152" s="192"/>
      <c r="BN152" s="192"/>
      <c r="BO152" s="192"/>
      <c r="BP152" s="192"/>
      <c r="BQ152" s="192"/>
      <c r="BR152" s="192"/>
      <c r="BS152" s="192"/>
      <c r="BT152" s="192"/>
      <c r="BU152" s="192"/>
      <c r="BV152" s="192"/>
      <c r="BW152" s="192"/>
      <c r="BX152" s="192"/>
      <c r="BY152" s="192"/>
      <c r="BZ152" s="192"/>
      <c r="CA152" s="192"/>
      <c r="CB152" s="192"/>
      <c r="CC152" s="192"/>
      <c r="CD152" s="192"/>
      <c r="CE152" s="192"/>
      <c r="CF152" s="192"/>
      <c r="CG152" s="192"/>
      <c r="CH152" s="192"/>
      <c r="CI152" s="192"/>
      <c r="CJ152" s="192"/>
      <c r="CK152" s="192"/>
      <c r="CL152" s="192"/>
      <c r="CM152" s="192"/>
      <c r="CN152" s="192"/>
      <c r="CO152" s="192"/>
      <c r="CP152" s="192"/>
      <c r="CQ152" s="192"/>
    </row>
    <row r="153" spans="16:95">
      <c r="P153" s="192"/>
      <c r="Q153" s="192"/>
      <c r="R153" s="192"/>
      <c r="S153" s="192"/>
      <c r="T153" s="192"/>
      <c r="U153" s="192"/>
      <c r="V153" s="192"/>
      <c r="W153" s="192"/>
      <c r="X153" s="192"/>
      <c r="Y153" s="192"/>
      <c r="Z153" s="192"/>
      <c r="AA153" s="192"/>
      <c r="AB153" s="192"/>
      <c r="AC153" s="192"/>
      <c r="AD153" s="192"/>
      <c r="AE153" s="192"/>
      <c r="AF153" s="192"/>
      <c r="AG153" s="192"/>
      <c r="AH153" s="192"/>
      <c r="AI153" s="192"/>
      <c r="AJ153" s="192"/>
      <c r="AK153" s="192"/>
      <c r="AL153" s="192"/>
      <c r="AM153" s="192"/>
      <c r="AN153" s="192"/>
      <c r="AO153" s="192"/>
      <c r="AP153" s="192"/>
      <c r="AQ153" s="192"/>
      <c r="AR153" s="192"/>
      <c r="AS153" s="192"/>
      <c r="AT153" s="192"/>
      <c r="AU153" s="192"/>
      <c r="AV153" s="192"/>
      <c r="AW153" s="192"/>
      <c r="AX153" s="192"/>
      <c r="AY153" s="192"/>
      <c r="AZ153" s="192"/>
      <c r="BA153" s="192"/>
      <c r="BB153" s="192"/>
      <c r="BC153" s="192"/>
      <c r="BD153" s="192"/>
      <c r="BE153" s="192"/>
      <c r="BF153" s="192"/>
      <c r="BG153" s="192"/>
      <c r="BH153" s="192"/>
      <c r="BI153" s="192"/>
      <c r="BJ153" s="192"/>
      <c r="BK153" s="192"/>
      <c r="BL153" s="192"/>
      <c r="BM153" s="192"/>
      <c r="BN153" s="192"/>
      <c r="BO153" s="192"/>
      <c r="BP153" s="192"/>
      <c r="BQ153" s="192"/>
      <c r="BR153" s="192"/>
      <c r="BS153" s="192"/>
      <c r="BT153" s="192"/>
      <c r="BU153" s="192"/>
      <c r="BV153" s="192"/>
      <c r="BW153" s="192"/>
      <c r="BX153" s="192"/>
      <c r="BY153" s="192"/>
      <c r="BZ153" s="192"/>
      <c r="CA153" s="192"/>
      <c r="CB153" s="192"/>
      <c r="CC153" s="192"/>
      <c r="CD153" s="192"/>
      <c r="CE153" s="192"/>
      <c r="CF153" s="192"/>
      <c r="CG153" s="192"/>
      <c r="CH153" s="192"/>
      <c r="CI153" s="192"/>
      <c r="CJ153" s="192"/>
      <c r="CK153" s="192"/>
      <c r="CL153" s="192"/>
      <c r="CM153" s="192"/>
      <c r="CN153" s="192"/>
      <c r="CO153" s="192"/>
      <c r="CP153" s="192"/>
      <c r="CQ153" s="192"/>
    </row>
    <row r="154" spans="16:95">
      <c r="P154" s="192"/>
      <c r="Q154" s="192"/>
      <c r="R154" s="192"/>
      <c r="S154" s="192"/>
      <c r="T154" s="192"/>
      <c r="U154" s="192"/>
      <c r="V154" s="192"/>
      <c r="W154" s="192"/>
      <c r="X154" s="192"/>
      <c r="Y154" s="192"/>
      <c r="Z154" s="192"/>
      <c r="AA154" s="192"/>
      <c r="AB154" s="192"/>
      <c r="AC154" s="192"/>
      <c r="AD154" s="192"/>
      <c r="AE154" s="192"/>
      <c r="AF154" s="192"/>
      <c r="AG154" s="192"/>
      <c r="AH154" s="192"/>
      <c r="AI154" s="192"/>
      <c r="AJ154" s="192"/>
      <c r="AK154" s="192"/>
      <c r="AL154" s="192"/>
      <c r="AM154" s="192"/>
      <c r="AN154" s="192"/>
      <c r="AO154" s="192"/>
      <c r="AP154" s="192"/>
      <c r="AQ154" s="192"/>
      <c r="AR154" s="192"/>
      <c r="AS154" s="192"/>
      <c r="AT154" s="192"/>
      <c r="AU154" s="192"/>
      <c r="AV154" s="192"/>
      <c r="AW154" s="192"/>
      <c r="AX154" s="192"/>
      <c r="AY154" s="192"/>
      <c r="AZ154" s="192"/>
      <c r="BA154" s="192"/>
      <c r="BB154" s="192"/>
      <c r="BC154" s="192"/>
      <c r="BD154" s="192"/>
      <c r="BE154" s="192"/>
      <c r="BF154" s="192"/>
      <c r="BG154" s="192"/>
      <c r="BH154" s="192"/>
      <c r="BI154" s="192"/>
      <c r="BJ154" s="192"/>
      <c r="BK154" s="192"/>
      <c r="BL154" s="192"/>
      <c r="BM154" s="192"/>
      <c r="BN154" s="192"/>
      <c r="BO154" s="192"/>
      <c r="BP154" s="192"/>
      <c r="BQ154" s="192"/>
      <c r="BR154" s="192"/>
      <c r="BS154" s="192"/>
      <c r="BT154" s="192"/>
      <c r="BU154" s="192"/>
      <c r="BV154" s="192"/>
      <c r="BW154" s="192"/>
      <c r="BX154" s="192"/>
      <c r="BY154" s="192"/>
      <c r="BZ154" s="192"/>
      <c r="CA154" s="192"/>
      <c r="CB154" s="192"/>
      <c r="CC154" s="192"/>
      <c r="CD154" s="192"/>
      <c r="CE154" s="192"/>
      <c r="CF154" s="192"/>
      <c r="CG154" s="192"/>
      <c r="CH154" s="192"/>
      <c r="CI154" s="192"/>
      <c r="CJ154" s="192"/>
      <c r="CK154" s="192"/>
      <c r="CL154" s="192"/>
      <c r="CM154" s="192"/>
      <c r="CN154" s="192"/>
      <c r="CO154" s="192"/>
      <c r="CP154" s="192"/>
      <c r="CQ154" s="192"/>
    </row>
    <row r="155" spans="16:95">
      <c r="P155" s="192"/>
      <c r="Q155" s="192"/>
      <c r="R155" s="192"/>
      <c r="S155" s="192"/>
      <c r="T155" s="192"/>
      <c r="U155" s="192"/>
      <c r="V155" s="192"/>
      <c r="W155" s="192"/>
      <c r="X155" s="192"/>
      <c r="Y155" s="192"/>
      <c r="Z155" s="192"/>
      <c r="AA155" s="192"/>
      <c r="AB155" s="192"/>
      <c r="AC155" s="192"/>
      <c r="AD155" s="192"/>
      <c r="AE155" s="192"/>
      <c r="AF155" s="192"/>
      <c r="AG155" s="192"/>
      <c r="AH155" s="192"/>
      <c r="AI155" s="192"/>
      <c r="AJ155" s="192"/>
      <c r="AK155" s="192"/>
      <c r="AL155" s="192"/>
      <c r="AM155" s="192"/>
      <c r="AN155" s="192"/>
      <c r="AO155" s="192"/>
      <c r="AP155" s="192"/>
      <c r="AQ155" s="192"/>
      <c r="AR155" s="192"/>
      <c r="AS155" s="192"/>
      <c r="AT155" s="192"/>
      <c r="AU155" s="192"/>
      <c r="AV155" s="192"/>
      <c r="AW155" s="192"/>
      <c r="AX155" s="192"/>
      <c r="AY155" s="192"/>
      <c r="AZ155" s="192"/>
      <c r="BA155" s="192"/>
      <c r="BB155" s="192"/>
      <c r="BC155" s="192"/>
      <c r="BD155" s="192"/>
      <c r="BE155" s="192"/>
      <c r="BF155" s="192"/>
      <c r="BG155" s="192"/>
      <c r="BH155" s="192"/>
      <c r="BI155" s="192"/>
      <c r="BJ155" s="192"/>
      <c r="BK155" s="192"/>
      <c r="BL155" s="192"/>
      <c r="BM155" s="192"/>
      <c r="BN155" s="192"/>
      <c r="BO155" s="192"/>
      <c r="BP155" s="192"/>
      <c r="BQ155" s="192"/>
      <c r="BR155" s="192"/>
      <c r="BS155" s="192"/>
      <c r="BT155" s="192"/>
      <c r="BU155" s="192"/>
      <c r="BV155" s="192"/>
      <c r="BW155" s="192"/>
      <c r="BX155" s="192"/>
      <c r="BY155" s="192"/>
      <c r="BZ155" s="192"/>
      <c r="CA155" s="192"/>
      <c r="CB155" s="192"/>
      <c r="CC155" s="192"/>
      <c r="CD155" s="192"/>
      <c r="CE155" s="192"/>
      <c r="CF155" s="192"/>
      <c r="CG155" s="192"/>
      <c r="CH155" s="192"/>
      <c r="CI155" s="192"/>
      <c r="CJ155" s="192"/>
      <c r="CK155" s="192"/>
      <c r="CL155" s="192"/>
      <c r="CM155" s="192"/>
      <c r="CN155" s="192"/>
      <c r="CO155" s="192"/>
      <c r="CP155" s="192"/>
      <c r="CQ155" s="192"/>
    </row>
    <row r="156" spans="16:95">
      <c r="P156" s="192"/>
      <c r="Q156" s="192"/>
      <c r="R156" s="192"/>
      <c r="S156" s="192"/>
      <c r="T156" s="192"/>
      <c r="U156" s="192"/>
      <c r="V156" s="192"/>
      <c r="W156" s="192"/>
      <c r="X156" s="192"/>
      <c r="Y156" s="192"/>
      <c r="Z156" s="192"/>
      <c r="AA156" s="192"/>
      <c r="AB156" s="192"/>
      <c r="AC156" s="192"/>
      <c r="AD156" s="192"/>
      <c r="AE156" s="192"/>
      <c r="AF156" s="192"/>
      <c r="AG156" s="192"/>
      <c r="AH156" s="192"/>
      <c r="AI156" s="192"/>
      <c r="AJ156" s="192"/>
      <c r="AK156" s="192"/>
      <c r="AL156" s="192"/>
      <c r="AM156" s="192"/>
      <c r="AN156" s="192"/>
      <c r="AO156" s="192"/>
      <c r="AP156" s="192"/>
      <c r="AQ156" s="192"/>
      <c r="AR156" s="192"/>
      <c r="AS156" s="192"/>
      <c r="AT156" s="192"/>
      <c r="AU156" s="192"/>
      <c r="AV156" s="192"/>
      <c r="AW156" s="192"/>
      <c r="AX156" s="192"/>
      <c r="AY156" s="192"/>
      <c r="AZ156" s="192"/>
      <c r="BA156" s="192"/>
      <c r="BB156" s="192"/>
      <c r="BC156" s="192"/>
      <c r="BD156" s="192"/>
      <c r="BE156" s="192"/>
      <c r="BF156" s="192"/>
      <c r="BG156" s="192"/>
      <c r="BH156" s="192"/>
      <c r="BI156" s="192"/>
      <c r="BJ156" s="192"/>
      <c r="BK156" s="192"/>
      <c r="BL156" s="192"/>
      <c r="BM156" s="192"/>
      <c r="BN156" s="192"/>
      <c r="BO156" s="192"/>
      <c r="BP156" s="192"/>
      <c r="BQ156" s="192"/>
      <c r="BR156" s="192"/>
      <c r="BS156" s="192"/>
      <c r="BT156" s="192"/>
      <c r="BU156" s="192"/>
      <c r="BV156" s="192"/>
      <c r="BW156" s="192"/>
      <c r="BX156" s="192"/>
      <c r="BY156" s="192"/>
      <c r="BZ156" s="192"/>
      <c r="CA156" s="192"/>
      <c r="CB156" s="192"/>
      <c r="CC156" s="192"/>
      <c r="CD156" s="192"/>
      <c r="CE156" s="192"/>
      <c r="CF156" s="192"/>
      <c r="CG156" s="192"/>
      <c r="CH156" s="192"/>
      <c r="CI156" s="192"/>
      <c r="CJ156" s="192"/>
      <c r="CK156" s="192"/>
      <c r="CL156" s="192"/>
      <c r="CM156" s="192"/>
      <c r="CN156" s="192"/>
      <c r="CO156" s="192"/>
      <c r="CP156" s="192"/>
      <c r="CQ156" s="192"/>
    </row>
    <row r="157" spans="16:95">
      <c r="P157" s="192"/>
      <c r="Q157" s="192"/>
      <c r="R157" s="192"/>
      <c r="S157" s="192"/>
      <c r="T157" s="192"/>
      <c r="U157" s="192"/>
      <c r="V157" s="192"/>
      <c r="W157" s="192"/>
      <c r="X157" s="192"/>
      <c r="Y157" s="192"/>
      <c r="Z157" s="192"/>
      <c r="AA157" s="192"/>
      <c r="AB157" s="192"/>
      <c r="AC157" s="192"/>
      <c r="AD157" s="192"/>
      <c r="AE157" s="192"/>
      <c r="AF157" s="192"/>
      <c r="AG157" s="192"/>
      <c r="AH157" s="192"/>
      <c r="AI157" s="192"/>
      <c r="AJ157" s="192"/>
      <c r="AK157" s="192"/>
      <c r="AL157" s="192"/>
      <c r="AM157" s="192"/>
      <c r="AN157" s="192"/>
      <c r="AO157" s="192"/>
      <c r="AP157" s="192"/>
      <c r="AQ157" s="192"/>
      <c r="AR157" s="192"/>
      <c r="AS157" s="192"/>
      <c r="AT157" s="192"/>
      <c r="AU157" s="192"/>
      <c r="AV157" s="192"/>
      <c r="AW157" s="192"/>
      <c r="AX157" s="192"/>
      <c r="AY157" s="192"/>
      <c r="AZ157" s="192"/>
      <c r="BA157" s="192"/>
      <c r="BB157" s="192"/>
      <c r="BC157" s="192"/>
      <c r="BD157" s="192"/>
      <c r="BE157" s="192"/>
      <c r="BF157" s="192"/>
      <c r="BG157" s="192"/>
      <c r="BH157" s="192"/>
      <c r="BI157" s="192"/>
      <c r="BJ157" s="192"/>
      <c r="BK157" s="192"/>
      <c r="BL157" s="192"/>
      <c r="BM157" s="192"/>
      <c r="BN157" s="192"/>
      <c r="BO157" s="192"/>
      <c r="BP157" s="192"/>
      <c r="BQ157" s="192"/>
      <c r="BR157" s="192"/>
      <c r="BS157" s="192"/>
      <c r="BT157" s="192"/>
      <c r="BU157" s="192"/>
      <c r="BV157" s="192"/>
      <c r="BW157" s="192"/>
      <c r="BX157" s="192"/>
      <c r="BY157" s="192"/>
      <c r="BZ157" s="192"/>
      <c r="CA157" s="192"/>
      <c r="CB157" s="192"/>
      <c r="CC157" s="192"/>
      <c r="CD157" s="192"/>
      <c r="CE157" s="192"/>
      <c r="CF157" s="192"/>
      <c r="CG157" s="192"/>
      <c r="CH157" s="192"/>
      <c r="CI157" s="192"/>
      <c r="CJ157" s="192"/>
      <c r="CK157" s="192"/>
      <c r="CL157" s="192"/>
      <c r="CM157" s="192"/>
      <c r="CN157" s="192"/>
      <c r="CO157" s="192"/>
      <c r="CP157" s="192"/>
      <c r="CQ157" s="192"/>
    </row>
    <row r="158" spans="16:95">
      <c r="P158" s="192"/>
      <c r="Q158" s="192"/>
      <c r="R158" s="192"/>
      <c r="S158" s="192"/>
      <c r="T158" s="192"/>
      <c r="U158" s="192"/>
      <c r="V158" s="192"/>
      <c r="W158" s="192"/>
      <c r="X158" s="192"/>
      <c r="Y158" s="192"/>
      <c r="Z158" s="192"/>
      <c r="AA158" s="192"/>
      <c r="AB158" s="192"/>
      <c r="AC158" s="192"/>
      <c r="AD158" s="192"/>
      <c r="AE158" s="192"/>
      <c r="AF158" s="192"/>
      <c r="AG158" s="192"/>
      <c r="AH158" s="192"/>
      <c r="AI158" s="192"/>
      <c r="AJ158" s="192"/>
      <c r="AK158" s="192"/>
      <c r="AL158" s="192"/>
      <c r="AM158" s="192"/>
      <c r="AN158" s="192"/>
      <c r="AO158" s="192"/>
      <c r="AP158" s="192"/>
      <c r="AQ158" s="192"/>
      <c r="AR158" s="192"/>
      <c r="AS158" s="192"/>
      <c r="AT158" s="192"/>
      <c r="AU158" s="192"/>
      <c r="AV158" s="192"/>
      <c r="AW158" s="192"/>
      <c r="AX158" s="192"/>
      <c r="AY158" s="192"/>
      <c r="AZ158" s="192"/>
      <c r="BA158" s="192"/>
      <c r="BB158" s="192"/>
      <c r="BC158" s="192"/>
      <c r="BD158" s="192"/>
      <c r="BE158" s="192"/>
      <c r="BF158" s="192"/>
      <c r="BG158" s="192"/>
      <c r="BH158" s="192"/>
      <c r="BI158" s="192"/>
      <c r="BJ158" s="192"/>
      <c r="BK158" s="192"/>
      <c r="BL158" s="192"/>
      <c r="BM158" s="192"/>
      <c r="BN158" s="192"/>
      <c r="BO158" s="192"/>
      <c r="BP158" s="192"/>
      <c r="BQ158" s="192"/>
      <c r="BR158" s="192"/>
      <c r="BS158" s="192"/>
      <c r="BT158" s="192"/>
      <c r="BU158" s="192"/>
      <c r="BV158" s="192"/>
      <c r="BW158" s="192"/>
      <c r="BX158" s="192"/>
      <c r="BY158" s="192"/>
      <c r="BZ158" s="192"/>
      <c r="CA158" s="192"/>
      <c r="CB158" s="192"/>
      <c r="CC158" s="192"/>
      <c r="CD158" s="192"/>
      <c r="CE158" s="192"/>
      <c r="CF158" s="192"/>
      <c r="CG158" s="192"/>
      <c r="CH158" s="192"/>
      <c r="CI158" s="192"/>
      <c r="CJ158" s="192"/>
      <c r="CK158" s="192"/>
      <c r="CL158" s="192"/>
      <c r="CM158" s="192"/>
      <c r="CN158" s="192"/>
      <c r="CO158" s="192"/>
      <c r="CP158" s="192"/>
      <c r="CQ158" s="192"/>
    </row>
    <row r="159" spans="16:95">
      <c r="P159" s="192"/>
      <c r="Q159" s="192"/>
      <c r="R159" s="192"/>
      <c r="S159" s="192"/>
      <c r="T159" s="192"/>
      <c r="U159" s="192"/>
      <c r="V159" s="192"/>
      <c r="W159" s="192"/>
      <c r="X159" s="192"/>
      <c r="Y159" s="192"/>
      <c r="Z159" s="192"/>
      <c r="AA159" s="192"/>
      <c r="AB159" s="192"/>
      <c r="AC159" s="192"/>
      <c r="AD159" s="192"/>
      <c r="AE159" s="192"/>
      <c r="AF159" s="192"/>
      <c r="AG159" s="192"/>
      <c r="AH159" s="192"/>
      <c r="AI159" s="192"/>
      <c r="AJ159" s="192"/>
      <c r="AK159" s="192"/>
      <c r="AL159" s="192"/>
      <c r="AM159" s="192"/>
      <c r="AN159" s="192"/>
      <c r="AO159" s="192"/>
      <c r="AP159" s="192"/>
      <c r="AQ159" s="192"/>
      <c r="AR159" s="192"/>
      <c r="AS159" s="192"/>
      <c r="AT159" s="192"/>
      <c r="AU159" s="192"/>
      <c r="AV159" s="192"/>
      <c r="AW159" s="192"/>
      <c r="AX159" s="192"/>
      <c r="AY159" s="192"/>
      <c r="AZ159" s="192"/>
      <c r="BA159" s="192"/>
      <c r="BB159" s="192"/>
      <c r="BC159" s="192"/>
      <c r="BD159" s="192"/>
      <c r="BE159" s="192"/>
      <c r="BF159" s="192"/>
      <c r="BG159" s="192"/>
      <c r="BH159" s="192"/>
      <c r="BI159" s="192"/>
      <c r="BJ159" s="192"/>
      <c r="BK159" s="192"/>
      <c r="BL159" s="192"/>
      <c r="BM159" s="192"/>
      <c r="BN159" s="192"/>
      <c r="BO159" s="192"/>
      <c r="BP159" s="192"/>
      <c r="BQ159" s="192"/>
      <c r="BR159" s="192"/>
      <c r="BS159" s="192"/>
      <c r="BT159" s="192"/>
      <c r="BU159" s="192"/>
      <c r="BV159" s="192"/>
      <c r="BW159" s="192"/>
      <c r="BX159" s="192"/>
      <c r="BY159" s="192"/>
      <c r="BZ159" s="192"/>
      <c r="CA159" s="192"/>
      <c r="CB159" s="192"/>
      <c r="CC159" s="192"/>
      <c r="CD159" s="192"/>
      <c r="CE159" s="192"/>
      <c r="CF159" s="192"/>
      <c r="CG159" s="192"/>
      <c r="CH159" s="192"/>
      <c r="CI159" s="192"/>
      <c r="CJ159" s="192"/>
      <c r="CK159" s="192"/>
      <c r="CL159" s="192"/>
      <c r="CM159" s="192"/>
      <c r="CN159" s="192"/>
      <c r="CO159" s="192"/>
      <c r="CP159" s="192"/>
      <c r="CQ159" s="192"/>
    </row>
    <row r="160" spans="16:95">
      <c r="P160" s="192"/>
      <c r="Q160" s="192"/>
      <c r="R160" s="192"/>
      <c r="S160" s="192"/>
      <c r="T160" s="192"/>
      <c r="U160" s="192"/>
      <c r="V160" s="192"/>
      <c r="W160" s="192"/>
      <c r="X160" s="192"/>
      <c r="Y160" s="192"/>
      <c r="Z160" s="192"/>
      <c r="AA160" s="192"/>
      <c r="AB160" s="192"/>
      <c r="AC160" s="192"/>
      <c r="AD160" s="192"/>
      <c r="AE160" s="192"/>
      <c r="AF160" s="192"/>
      <c r="AG160" s="192"/>
      <c r="AH160" s="192"/>
      <c r="AI160" s="192"/>
      <c r="AJ160" s="192"/>
      <c r="AK160" s="192"/>
      <c r="AL160" s="192"/>
      <c r="AM160" s="192"/>
      <c r="AN160" s="192"/>
      <c r="AO160" s="192"/>
      <c r="AP160" s="192"/>
      <c r="AQ160" s="192"/>
      <c r="AR160" s="192"/>
      <c r="AS160" s="192"/>
      <c r="AT160" s="192"/>
      <c r="AU160" s="192"/>
      <c r="AV160" s="192"/>
      <c r="AW160" s="192"/>
      <c r="AX160" s="192"/>
      <c r="AY160" s="192"/>
      <c r="AZ160" s="192"/>
      <c r="BA160" s="192"/>
      <c r="BB160" s="192"/>
      <c r="BC160" s="192"/>
      <c r="BD160" s="192"/>
      <c r="BE160" s="192"/>
      <c r="BF160" s="192"/>
      <c r="BG160" s="192"/>
      <c r="BH160" s="192"/>
      <c r="BI160" s="192"/>
      <c r="BJ160" s="192"/>
      <c r="BK160" s="192"/>
      <c r="BL160" s="192"/>
      <c r="BM160" s="192"/>
      <c r="BN160" s="192"/>
      <c r="BO160" s="192"/>
      <c r="BP160" s="192"/>
      <c r="BQ160" s="192"/>
      <c r="BR160" s="192"/>
      <c r="BS160" s="192"/>
      <c r="BT160" s="192"/>
      <c r="BU160" s="192"/>
      <c r="BV160" s="192"/>
      <c r="BW160" s="192"/>
      <c r="BX160" s="192"/>
      <c r="BY160" s="192"/>
      <c r="BZ160" s="192"/>
      <c r="CA160" s="192"/>
      <c r="CB160" s="192"/>
      <c r="CC160" s="192"/>
      <c r="CD160" s="192"/>
      <c r="CE160" s="192"/>
      <c r="CF160" s="192"/>
      <c r="CG160" s="192"/>
      <c r="CH160" s="192"/>
      <c r="CI160" s="192"/>
      <c r="CJ160" s="192"/>
      <c r="CK160" s="192"/>
      <c r="CL160" s="192"/>
      <c r="CM160" s="192"/>
      <c r="CN160" s="192"/>
      <c r="CO160" s="192"/>
      <c r="CP160" s="192"/>
      <c r="CQ160" s="192"/>
    </row>
    <row r="161" spans="16:95">
      <c r="P161" s="192"/>
      <c r="Q161" s="192"/>
      <c r="R161" s="192"/>
      <c r="S161" s="192"/>
      <c r="T161" s="192"/>
      <c r="U161" s="192"/>
      <c r="V161" s="192"/>
      <c r="W161" s="192"/>
      <c r="X161" s="192"/>
      <c r="Y161" s="192"/>
      <c r="Z161" s="192"/>
      <c r="AA161" s="192"/>
      <c r="AB161" s="192"/>
      <c r="AC161" s="192"/>
      <c r="AD161" s="192"/>
      <c r="AE161" s="192"/>
      <c r="AF161" s="192"/>
      <c r="AG161" s="192"/>
      <c r="AH161" s="192"/>
      <c r="AI161" s="192"/>
      <c r="AJ161" s="192"/>
      <c r="AK161" s="192"/>
      <c r="AL161" s="192"/>
      <c r="AM161" s="192"/>
      <c r="AN161" s="192"/>
      <c r="AO161" s="192"/>
      <c r="AP161" s="192"/>
      <c r="AQ161" s="192"/>
      <c r="AR161" s="192"/>
      <c r="AS161" s="192"/>
      <c r="AT161" s="192"/>
      <c r="AU161" s="192"/>
      <c r="AV161" s="192"/>
      <c r="AW161" s="192"/>
      <c r="AX161" s="192"/>
      <c r="AY161" s="192"/>
      <c r="AZ161" s="192"/>
      <c r="BA161" s="192"/>
      <c r="BB161" s="192"/>
      <c r="BC161" s="192"/>
      <c r="BD161" s="192"/>
      <c r="BE161" s="192"/>
      <c r="BF161" s="192"/>
      <c r="BG161" s="192"/>
      <c r="BH161" s="192"/>
      <c r="BI161" s="192"/>
      <c r="BJ161" s="192"/>
      <c r="BK161" s="192"/>
      <c r="BL161" s="192"/>
      <c r="BM161" s="192"/>
      <c r="BN161" s="192"/>
      <c r="BO161" s="192"/>
      <c r="BP161" s="192"/>
      <c r="BQ161" s="192"/>
      <c r="BR161" s="192"/>
      <c r="BS161" s="192"/>
      <c r="BT161" s="192"/>
      <c r="BU161" s="192"/>
      <c r="BV161" s="192"/>
      <c r="BW161" s="192"/>
      <c r="BX161" s="192"/>
      <c r="BY161" s="192"/>
      <c r="BZ161" s="192"/>
      <c r="CA161" s="192"/>
      <c r="CB161" s="192"/>
      <c r="CC161" s="192"/>
      <c r="CD161" s="192"/>
      <c r="CE161" s="192"/>
      <c r="CF161" s="192"/>
      <c r="CG161" s="192"/>
      <c r="CH161" s="192"/>
      <c r="CI161" s="192"/>
      <c r="CJ161" s="192"/>
      <c r="CK161" s="192"/>
      <c r="CL161" s="192"/>
      <c r="CM161" s="192"/>
      <c r="CN161" s="192"/>
      <c r="CO161" s="192"/>
      <c r="CP161" s="192"/>
      <c r="CQ161" s="192"/>
    </row>
    <row r="162" spans="16:95">
      <c r="P162" s="192"/>
      <c r="Q162" s="192"/>
      <c r="R162" s="192"/>
      <c r="S162" s="192"/>
      <c r="T162" s="192"/>
      <c r="U162" s="192"/>
      <c r="V162" s="192"/>
      <c r="W162" s="192"/>
      <c r="X162" s="192"/>
      <c r="Y162" s="192"/>
      <c r="Z162" s="192"/>
      <c r="AA162" s="192"/>
      <c r="AB162" s="192"/>
      <c r="AC162" s="192"/>
      <c r="AD162" s="192"/>
      <c r="AE162" s="192"/>
      <c r="AF162" s="192"/>
      <c r="AG162" s="192"/>
      <c r="AH162" s="192"/>
      <c r="AI162" s="192"/>
      <c r="AJ162" s="192"/>
      <c r="AK162" s="192"/>
      <c r="AL162" s="192"/>
      <c r="AM162" s="192"/>
      <c r="AN162" s="192"/>
      <c r="AO162" s="192"/>
      <c r="AP162" s="192"/>
      <c r="AQ162" s="192"/>
      <c r="AR162" s="192"/>
      <c r="AS162" s="192"/>
      <c r="AT162" s="192"/>
      <c r="AU162" s="192"/>
      <c r="AV162" s="192"/>
      <c r="AW162" s="192"/>
      <c r="AX162" s="192"/>
      <c r="AY162" s="192"/>
      <c r="AZ162" s="192"/>
      <c r="BA162" s="192"/>
      <c r="BB162" s="192"/>
      <c r="BC162" s="192"/>
      <c r="BD162" s="192"/>
      <c r="BE162" s="192"/>
      <c r="BF162" s="192"/>
      <c r="BG162" s="192"/>
      <c r="BH162" s="192"/>
      <c r="BI162" s="192"/>
      <c r="BJ162" s="192"/>
      <c r="BK162" s="192"/>
      <c r="BL162" s="192"/>
      <c r="BM162" s="192"/>
      <c r="BN162" s="192"/>
      <c r="BO162" s="192"/>
      <c r="BP162" s="192"/>
      <c r="BQ162" s="192"/>
      <c r="BR162" s="192"/>
      <c r="BS162" s="192"/>
      <c r="BT162" s="192"/>
      <c r="BU162" s="192"/>
      <c r="BV162" s="192"/>
      <c r="BW162" s="192"/>
      <c r="BX162" s="192"/>
      <c r="BY162" s="192"/>
      <c r="BZ162" s="192"/>
      <c r="CA162" s="192"/>
      <c r="CB162" s="192"/>
      <c r="CC162" s="192"/>
      <c r="CD162" s="192"/>
      <c r="CE162" s="192"/>
      <c r="CF162" s="192"/>
      <c r="CG162" s="192"/>
      <c r="CH162" s="192"/>
      <c r="CI162" s="192"/>
      <c r="CJ162" s="192"/>
      <c r="CK162" s="192"/>
      <c r="CL162" s="192"/>
      <c r="CM162" s="192"/>
      <c r="CN162" s="192"/>
      <c r="CO162" s="192"/>
      <c r="CP162" s="192"/>
      <c r="CQ162" s="192"/>
    </row>
    <row r="163" spans="16:95">
      <c r="P163" s="192"/>
      <c r="Q163" s="192"/>
      <c r="R163" s="192"/>
      <c r="S163" s="192"/>
      <c r="T163" s="192"/>
      <c r="U163" s="192"/>
      <c r="V163" s="192"/>
      <c r="W163" s="192"/>
      <c r="X163" s="192"/>
      <c r="Y163" s="192"/>
      <c r="Z163" s="192"/>
      <c r="AA163" s="192"/>
      <c r="AB163" s="192"/>
      <c r="AC163" s="192"/>
      <c r="AD163" s="192"/>
      <c r="AE163" s="192"/>
      <c r="AF163" s="192"/>
      <c r="AG163" s="192"/>
      <c r="AH163" s="192"/>
      <c r="AI163" s="192"/>
      <c r="AJ163" s="192"/>
      <c r="AK163" s="192"/>
      <c r="AL163" s="192"/>
      <c r="AM163" s="192"/>
      <c r="AN163" s="192"/>
      <c r="AO163" s="192"/>
      <c r="AP163" s="192"/>
      <c r="AQ163" s="192"/>
      <c r="AR163" s="192"/>
      <c r="AS163" s="192"/>
      <c r="AT163" s="192"/>
      <c r="AU163" s="192"/>
      <c r="AV163" s="192"/>
      <c r="AW163" s="192"/>
      <c r="AX163" s="192"/>
      <c r="AY163" s="192"/>
      <c r="AZ163" s="192"/>
      <c r="BA163" s="192"/>
      <c r="BB163" s="192"/>
      <c r="BC163" s="192"/>
      <c r="BD163" s="192"/>
      <c r="BE163" s="192"/>
      <c r="BF163" s="192"/>
      <c r="BG163" s="192"/>
      <c r="BH163" s="192"/>
      <c r="BI163" s="192"/>
      <c r="BJ163" s="192"/>
      <c r="BK163" s="192"/>
      <c r="BL163" s="192"/>
      <c r="BM163" s="192"/>
      <c r="BN163" s="192"/>
      <c r="BO163" s="192"/>
      <c r="BP163" s="192"/>
      <c r="BQ163" s="192"/>
      <c r="BR163" s="192"/>
      <c r="BS163" s="192"/>
      <c r="BT163" s="192"/>
      <c r="BU163" s="192"/>
      <c r="BV163" s="192"/>
      <c r="BW163" s="192"/>
      <c r="BX163" s="192"/>
      <c r="BY163" s="192"/>
      <c r="BZ163" s="192"/>
      <c r="CA163" s="192"/>
      <c r="CB163" s="192"/>
      <c r="CC163" s="192"/>
      <c r="CD163" s="192"/>
      <c r="CE163" s="192"/>
      <c r="CF163" s="192"/>
      <c r="CG163" s="192"/>
      <c r="CH163" s="192"/>
      <c r="CI163" s="192"/>
      <c r="CJ163" s="192"/>
      <c r="CK163" s="192"/>
      <c r="CL163" s="192"/>
      <c r="CM163" s="192"/>
      <c r="CN163" s="192"/>
      <c r="CO163" s="192"/>
      <c r="CP163" s="192"/>
      <c r="CQ163" s="192"/>
    </row>
    <row r="164" spans="16:95">
      <c r="P164" s="192"/>
      <c r="Q164" s="192"/>
      <c r="R164" s="192"/>
      <c r="S164" s="192"/>
      <c r="T164" s="192"/>
      <c r="U164" s="192"/>
      <c r="V164" s="192"/>
      <c r="W164" s="192"/>
      <c r="X164" s="192"/>
      <c r="Y164" s="192"/>
      <c r="Z164" s="192"/>
      <c r="AA164" s="192"/>
      <c r="AB164" s="192"/>
      <c r="AC164" s="192"/>
      <c r="AD164" s="192"/>
      <c r="AE164" s="192"/>
      <c r="AF164" s="192"/>
      <c r="AG164" s="192"/>
      <c r="AH164" s="192"/>
      <c r="AI164" s="192"/>
      <c r="AJ164" s="192"/>
      <c r="AK164" s="192"/>
      <c r="AL164" s="192"/>
      <c r="AM164" s="192"/>
      <c r="AN164" s="192"/>
      <c r="AO164" s="192"/>
      <c r="AP164" s="192"/>
      <c r="AQ164" s="192"/>
      <c r="AR164" s="192"/>
      <c r="AS164" s="192"/>
      <c r="AT164" s="192"/>
      <c r="AU164" s="192"/>
      <c r="AV164" s="192"/>
      <c r="AW164" s="192"/>
      <c r="AX164" s="192"/>
      <c r="AY164" s="192"/>
      <c r="AZ164" s="192"/>
      <c r="BA164" s="192"/>
      <c r="BB164" s="192"/>
      <c r="BC164" s="192"/>
      <c r="BD164" s="192"/>
      <c r="BE164" s="192"/>
      <c r="BF164" s="192"/>
      <c r="BG164" s="192"/>
      <c r="BH164" s="192"/>
      <c r="BI164" s="192"/>
      <c r="BJ164" s="192"/>
      <c r="BK164" s="192"/>
      <c r="BL164" s="192"/>
      <c r="BM164" s="192"/>
      <c r="BN164" s="192"/>
      <c r="BO164" s="192"/>
      <c r="BP164" s="192"/>
      <c r="BQ164" s="192"/>
      <c r="BR164" s="192"/>
      <c r="BS164" s="192"/>
      <c r="BT164" s="192"/>
      <c r="BU164" s="192"/>
      <c r="BV164" s="192"/>
      <c r="BW164" s="192"/>
      <c r="BX164" s="192"/>
      <c r="BY164" s="192"/>
      <c r="BZ164" s="192"/>
      <c r="CA164" s="192"/>
      <c r="CB164" s="192"/>
      <c r="CC164" s="192"/>
      <c r="CD164" s="192"/>
      <c r="CE164" s="192"/>
      <c r="CF164" s="192"/>
      <c r="CG164" s="192"/>
      <c r="CH164" s="192"/>
      <c r="CI164" s="192"/>
      <c r="CJ164" s="192"/>
      <c r="CK164" s="192"/>
      <c r="CL164" s="192"/>
      <c r="CM164" s="192"/>
      <c r="CN164" s="192"/>
      <c r="CO164" s="192"/>
      <c r="CP164" s="192"/>
      <c r="CQ164" s="192"/>
    </row>
    <row r="165" spans="16:95">
      <c r="P165" s="192"/>
      <c r="Q165" s="192"/>
      <c r="R165" s="192"/>
      <c r="S165" s="192"/>
      <c r="T165" s="192"/>
      <c r="U165" s="192"/>
      <c r="V165" s="192"/>
      <c r="W165" s="192"/>
      <c r="X165" s="192"/>
      <c r="Y165" s="192"/>
      <c r="Z165" s="192"/>
      <c r="AA165" s="192"/>
      <c r="AB165" s="192"/>
      <c r="AC165" s="192"/>
      <c r="AD165" s="192"/>
      <c r="AE165" s="192"/>
      <c r="AF165" s="192"/>
      <c r="AG165" s="192"/>
      <c r="AH165" s="192"/>
      <c r="AI165" s="192"/>
      <c r="AJ165" s="192"/>
      <c r="AK165" s="192"/>
      <c r="AL165" s="192"/>
      <c r="AM165" s="192"/>
      <c r="AN165" s="192"/>
      <c r="AO165" s="192"/>
      <c r="AP165" s="192"/>
      <c r="AQ165" s="192"/>
      <c r="AR165" s="192"/>
      <c r="AS165" s="192"/>
      <c r="AT165" s="192"/>
      <c r="AU165" s="192"/>
      <c r="AV165" s="192"/>
      <c r="AW165" s="192"/>
      <c r="AX165" s="192"/>
      <c r="AY165" s="192"/>
      <c r="AZ165" s="192"/>
      <c r="BA165" s="192"/>
      <c r="BB165" s="192"/>
      <c r="BC165" s="192"/>
      <c r="BD165" s="192"/>
      <c r="BE165" s="192"/>
      <c r="BF165" s="192"/>
      <c r="BG165" s="192"/>
      <c r="BH165" s="192"/>
      <c r="BI165" s="192"/>
      <c r="BJ165" s="192"/>
      <c r="BK165" s="192"/>
      <c r="BL165" s="192"/>
      <c r="BM165" s="192"/>
      <c r="BN165" s="192"/>
      <c r="BO165" s="192"/>
      <c r="BP165" s="192"/>
      <c r="BQ165" s="192"/>
      <c r="BR165" s="192"/>
      <c r="BS165" s="192"/>
      <c r="BT165" s="192"/>
      <c r="BU165" s="192"/>
      <c r="BV165" s="192"/>
      <c r="BW165" s="192"/>
      <c r="BX165" s="192"/>
      <c r="BY165" s="192"/>
      <c r="BZ165" s="192"/>
      <c r="CA165" s="192"/>
      <c r="CB165" s="192"/>
      <c r="CC165" s="192"/>
      <c r="CD165" s="192"/>
      <c r="CE165" s="192"/>
      <c r="CF165" s="192"/>
      <c r="CG165" s="192"/>
      <c r="CH165" s="192"/>
      <c r="CI165" s="192"/>
      <c r="CJ165" s="192"/>
      <c r="CK165" s="192"/>
      <c r="CL165" s="192"/>
      <c r="CM165" s="192"/>
      <c r="CN165" s="192"/>
      <c r="CO165" s="192"/>
      <c r="CP165" s="192"/>
      <c r="CQ165" s="192"/>
    </row>
    <row r="166" spans="16:95">
      <c r="P166" s="192"/>
      <c r="Q166" s="192"/>
      <c r="R166" s="192"/>
      <c r="S166" s="192"/>
      <c r="T166" s="192"/>
      <c r="U166" s="192"/>
      <c r="V166" s="192"/>
      <c r="W166" s="192"/>
      <c r="X166" s="192"/>
      <c r="Y166" s="192"/>
      <c r="Z166" s="192"/>
      <c r="AA166" s="192"/>
      <c r="AB166" s="192"/>
      <c r="AC166" s="192"/>
      <c r="AD166" s="192"/>
      <c r="AE166" s="192"/>
      <c r="AF166" s="192"/>
      <c r="AG166" s="192"/>
      <c r="AH166" s="192"/>
      <c r="AI166" s="192"/>
      <c r="AJ166" s="192"/>
      <c r="AK166" s="192"/>
      <c r="AL166" s="192"/>
      <c r="AM166" s="192"/>
      <c r="AN166" s="192"/>
      <c r="AO166" s="192"/>
      <c r="AP166" s="192"/>
      <c r="AQ166" s="192"/>
      <c r="AR166" s="192"/>
      <c r="AS166" s="192"/>
      <c r="AT166" s="192"/>
      <c r="AU166" s="192"/>
      <c r="AV166" s="192"/>
      <c r="AW166" s="192"/>
      <c r="AX166" s="192"/>
      <c r="AY166" s="192"/>
      <c r="AZ166" s="192"/>
      <c r="BA166" s="192"/>
      <c r="BB166" s="192"/>
      <c r="BC166" s="192"/>
      <c r="BD166" s="192"/>
      <c r="BE166" s="192"/>
      <c r="BF166" s="192"/>
      <c r="BG166" s="192"/>
      <c r="BH166" s="192"/>
      <c r="BI166" s="192"/>
      <c r="BJ166" s="192"/>
      <c r="BK166" s="192"/>
      <c r="BL166" s="192"/>
      <c r="BM166" s="192"/>
      <c r="BN166" s="192"/>
      <c r="BO166" s="192"/>
      <c r="BP166" s="192"/>
      <c r="BQ166" s="192"/>
      <c r="BR166" s="192"/>
      <c r="BS166" s="192"/>
      <c r="BT166" s="192"/>
      <c r="BU166" s="192"/>
      <c r="BV166" s="192"/>
      <c r="BW166" s="192"/>
      <c r="BX166" s="192"/>
      <c r="BY166" s="192"/>
      <c r="BZ166" s="192"/>
      <c r="CA166" s="192"/>
      <c r="CB166" s="192"/>
      <c r="CC166" s="192"/>
      <c r="CD166" s="192"/>
      <c r="CE166" s="192"/>
      <c r="CF166" s="192"/>
      <c r="CG166" s="192"/>
      <c r="CH166" s="192"/>
      <c r="CI166" s="192"/>
      <c r="CJ166" s="192"/>
      <c r="CK166" s="192"/>
      <c r="CL166" s="192"/>
      <c r="CM166" s="192"/>
      <c r="CN166" s="192"/>
      <c r="CO166" s="192"/>
      <c r="CP166" s="192"/>
      <c r="CQ166" s="192"/>
    </row>
    <row r="167" spans="16:95">
      <c r="P167" s="192"/>
      <c r="Q167" s="192"/>
      <c r="R167" s="192"/>
      <c r="S167" s="192"/>
      <c r="T167" s="192"/>
      <c r="U167" s="192"/>
      <c r="V167" s="192"/>
      <c r="W167" s="192"/>
      <c r="X167" s="192"/>
      <c r="Y167" s="192"/>
      <c r="Z167" s="192"/>
      <c r="AA167" s="192"/>
      <c r="AB167" s="192"/>
      <c r="AC167" s="192"/>
      <c r="AD167" s="192"/>
      <c r="AE167" s="192"/>
      <c r="AF167" s="192"/>
      <c r="AG167" s="192"/>
      <c r="AH167" s="192"/>
      <c r="AI167" s="192"/>
      <c r="AJ167" s="192"/>
      <c r="AK167" s="192"/>
      <c r="AL167" s="192"/>
      <c r="AM167" s="192"/>
      <c r="AN167" s="192"/>
      <c r="AO167" s="192"/>
      <c r="AP167" s="192"/>
      <c r="AQ167" s="192"/>
      <c r="AR167" s="192"/>
      <c r="AS167" s="192"/>
      <c r="AT167" s="192"/>
      <c r="AU167" s="192"/>
      <c r="AV167" s="192"/>
      <c r="AW167" s="192"/>
      <c r="AX167" s="192"/>
      <c r="AY167" s="192"/>
      <c r="AZ167" s="192"/>
      <c r="BA167" s="192"/>
      <c r="BB167" s="192"/>
      <c r="BC167" s="192"/>
      <c r="BD167" s="192"/>
      <c r="BE167" s="192"/>
      <c r="BF167" s="192"/>
      <c r="BG167" s="192"/>
      <c r="BH167" s="192"/>
      <c r="BI167" s="192"/>
      <c r="BJ167" s="192"/>
      <c r="BK167" s="192"/>
      <c r="BL167" s="192"/>
      <c r="BM167" s="192"/>
      <c r="BN167" s="192"/>
      <c r="BO167" s="192"/>
      <c r="BP167" s="192"/>
      <c r="BQ167" s="192"/>
      <c r="BR167" s="192"/>
      <c r="BS167" s="192"/>
      <c r="BT167" s="192"/>
      <c r="BU167" s="192"/>
      <c r="BV167" s="192"/>
      <c r="BW167" s="192"/>
      <c r="BX167" s="192"/>
      <c r="BY167" s="192"/>
      <c r="BZ167" s="192"/>
      <c r="CA167" s="192"/>
      <c r="CB167" s="192"/>
      <c r="CC167" s="192"/>
      <c r="CD167" s="192"/>
      <c r="CE167" s="192"/>
      <c r="CF167" s="192"/>
      <c r="CG167" s="192"/>
      <c r="CH167" s="192"/>
      <c r="CI167" s="192"/>
      <c r="CJ167" s="192"/>
      <c r="CK167" s="192"/>
      <c r="CL167" s="192"/>
      <c r="CM167" s="192"/>
      <c r="CN167" s="192"/>
      <c r="CO167" s="192"/>
      <c r="CP167" s="192"/>
      <c r="CQ167" s="192"/>
    </row>
    <row r="168" spans="16:95">
      <c r="P168" s="192"/>
      <c r="Q168" s="192"/>
      <c r="R168" s="192"/>
      <c r="S168" s="192"/>
      <c r="T168" s="192"/>
      <c r="U168" s="192"/>
      <c r="V168" s="192"/>
      <c r="W168" s="192"/>
      <c r="X168" s="192"/>
      <c r="Y168" s="192"/>
      <c r="Z168" s="192"/>
      <c r="AA168" s="192"/>
      <c r="AB168" s="192"/>
      <c r="AC168" s="192"/>
      <c r="AD168" s="192"/>
      <c r="AE168" s="192"/>
      <c r="AF168" s="192"/>
      <c r="AG168" s="192"/>
      <c r="AH168" s="192"/>
      <c r="AI168" s="192"/>
      <c r="AJ168" s="192"/>
      <c r="AK168" s="192"/>
      <c r="AL168" s="192"/>
      <c r="AM168" s="192"/>
      <c r="AN168" s="192"/>
      <c r="AO168" s="192"/>
      <c r="AP168" s="192"/>
      <c r="AQ168" s="192"/>
      <c r="AR168" s="192"/>
      <c r="AS168" s="192"/>
      <c r="AT168" s="192"/>
      <c r="AU168" s="192"/>
      <c r="AV168" s="192"/>
      <c r="AW168" s="192"/>
      <c r="AX168" s="192"/>
      <c r="AY168" s="192"/>
      <c r="AZ168" s="192"/>
      <c r="BA168" s="192"/>
      <c r="BB168" s="192"/>
      <c r="BC168" s="192"/>
      <c r="BD168" s="192"/>
      <c r="BE168" s="192"/>
      <c r="BF168" s="192"/>
      <c r="BG168" s="192"/>
      <c r="BH168" s="192"/>
      <c r="BI168" s="192"/>
      <c r="BJ168" s="192"/>
      <c r="BK168" s="192"/>
      <c r="BL168" s="192"/>
      <c r="BM168" s="192"/>
      <c r="BN168" s="192"/>
      <c r="BO168" s="192"/>
      <c r="BP168" s="192"/>
      <c r="BQ168" s="192"/>
      <c r="BR168" s="192"/>
      <c r="BS168" s="192"/>
      <c r="BT168" s="192"/>
      <c r="BU168" s="192"/>
      <c r="BV168" s="192"/>
      <c r="BW168" s="192"/>
      <c r="BX168" s="192"/>
      <c r="BY168" s="192"/>
      <c r="BZ168" s="192"/>
      <c r="CA168" s="192"/>
      <c r="CB168" s="192"/>
      <c r="CC168" s="192"/>
      <c r="CD168" s="192"/>
      <c r="CE168" s="192"/>
      <c r="CF168" s="192"/>
      <c r="CG168" s="192"/>
      <c r="CH168" s="192"/>
      <c r="CI168" s="192"/>
      <c r="CJ168" s="192"/>
      <c r="CK168" s="192"/>
      <c r="CL168" s="192"/>
      <c r="CM168" s="192"/>
      <c r="CN168" s="192"/>
      <c r="CO168" s="192"/>
      <c r="CP168" s="192"/>
      <c r="CQ168" s="192"/>
    </row>
    <row r="169" spans="16:95">
      <c r="P169" s="192"/>
      <c r="Q169" s="192"/>
      <c r="R169" s="192"/>
      <c r="S169" s="192"/>
      <c r="T169" s="192"/>
      <c r="U169" s="192"/>
      <c r="V169" s="192"/>
      <c r="W169" s="192"/>
      <c r="X169" s="192"/>
      <c r="Y169" s="192"/>
      <c r="Z169" s="192"/>
      <c r="AA169" s="192"/>
      <c r="AB169" s="192"/>
      <c r="AC169" s="192"/>
      <c r="AD169" s="192"/>
      <c r="AE169" s="192"/>
      <c r="AF169" s="192"/>
      <c r="AG169" s="192"/>
      <c r="AH169" s="192"/>
      <c r="AI169" s="192"/>
      <c r="AJ169" s="192"/>
      <c r="AK169" s="192"/>
      <c r="AL169" s="192"/>
      <c r="AM169" s="192"/>
      <c r="AN169" s="192"/>
      <c r="AO169" s="192"/>
      <c r="AP169" s="192"/>
      <c r="AQ169" s="192"/>
      <c r="AR169" s="192"/>
      <c r="AS169" s="192"/>
      <c r="AT169" s="192"/>
      <c r="AU169" s="192"/>
      <c r="AV169" s="192"/>
      <c r="AW169" s="192"/>
      <c r="AX169" s="192"/>
      <c r="AY169" s="192"/>
      <c r="AZ169" s="192"/>
      <c r="BA169" s="192"/>
      <c r="BB169" s="192"/>
      <c r="BC169" s="192"/>
      <c r="BD169" s="192"/>
      <c r="BE169" s="192"/>
      <c r="BF169" s="192"/>
      <c r="BG169" s="192"/>
      <c r="BH169" s="192"/>
      <c r="BI169" s="192"/>
      <c r="BJ169" s="192"/>
      <c r="BK169" s="192"/>
      <c r="BL169" s="192"/>
      <c r="BM169" s="192"/>
      <c r="BN169" s="192"/>
      <c r="BO169" s="192"/>
      <c r="BP169" s="192"/>
      <c r="BQ169" s="192"/>
      <c r="BR169" s="192"/>
      <c r="BS169" s="192"/>
      <c r="BT169" s="192"/>
      <c r="BU169" s="192"/>
      <c r="BV169" s="192"/>
      <c r="BW169" s="192"/>
      <c r="BX169" s="192"/>
      <c r="BY169" s="192"/>
      <c r="BZ169" s="192"/>
      <c r="CA169" s="192"/>
      <c r="CB169" s="192"/>
      <c r="CC169" s="192"/>
      <c r="CD169" s="192"/>
      <c r="CE169" s="192"/>
      <c r="CF169" s="192"/>
      <c r="CG169" s="192"/>
      <c r="CH169" s="192"/>
      <c r="CI169" s="192"/>
      <c r="CJ169" s="192"/>
      <c r="CK169" s="192"/>
      <c r="CL169" s="192"/>
      <c r="CM169" s="192"/>
      <c r="CN169" s="192"/>
      <c r="CO169" s="192"/>
      <c r="CP169" s="192"/>
      <c r="CQ169" s="192"/>
    </row>
    <row r="170" spans="16:95">
      <c r="P170" s="192"/>
      <c r="Q170" s="192"/>
      <c r="R170" s="192"/>
      <c r="S170" s="192"/>
      <c r="T170" s="192"/>
      <c r="U170" s="192"/>
      <c r="V170" s="192"/>
      <c r="W170" s="192"/>
      <c r="X170" s="192"/>
      <c r="Y170" s="192"/>
      <c r="Z170" s="192"/>
      <c r="AA170" s="192"/>
      <c r="AB170" s="192"/>
      <c r="AC170" s="192"/>
      <c r="AD170" s="192"/>
      <c r="AE170" s="192"/>
      <c r="AF170" s="192"/>
      <c r="AG170" s="192"/>
      <c r="AH170" s="192"/>
      <c r="AI170" s="192"/>
      <c r="AJ170" s="192"/>
      <c r="AK170" s="192"/>
      <c r="AL170" s="192"/>
      <c r="AM170" s="192"/>
      <c r="AN170" s="192"/>
      <c r="AO170" s="192"/>
      <c r="AP170" s="192"/>
      <c r="AQ170" s="192"/>
      <c r="AR170" s="192"/>
      <c r="AS170" s="192"/>
      <c r="AT170" s="192"/>
      <c r="AU170" s="192"/>
      <c r="AV170" s="192"/>
      <c r="AW170" s="192"/>
      <c r="AX170" s="192"/>
      <c r="AY170" s="192"/>
      <c r="AZ170" s="192"/>
      <c r="BA170" s="192"/>
      <c r="BB170" s="192"/>
      <c r="BC170" s="192"/>
      <c r="BD170" s="192"/>
      <c r="BE170" s="192"/>
      <c r="BF170" s="192"/>
      <c r="BG170" s="192"/>
      <c r="BH170" s="192"/>
      <c r="BI170" s="192"/>
      <c r="BJ170" s="192"/>
      <c r="BK170" s="192"/>
      <c r="BL170" s="192"/>
      <c r="BM170" s="192"/>
      <c r="BN170" s="192"/>
      <c r="BO170" s="192"/>
      <c r="BP170" s="192"/>
      <c r="BQ170" s="192"/>
      <c r="BR170" s="192"/>
      <c r="BS170" s="192"/>
      <c r="BT170" s="192"/>
      <c r="BU170" s="192"/>
      <c r="BV170" s="192"/>
      <c r="BW170" s="192"/>
      <c r="BX170" s="192"/>
      <c r="BY170" s="192"/>
      <c r="BZ170" s="192"/>
      <c r="CA170" s="192"/>
      <c r="CB170" s="192"/>
      <c r="CC170" s="192"/>
      <c r="CD170" s="192"/>
      <c r="CE170" s="192"/>
      <c r="CF170" s="192"/>
      <c r="CG170" s="192"/>
      <c r="CH170" s="192"/>
      <c r="CI170" s="192"/>
      <c r="CJ170" s="192"/>
      <c r="CK170" s="192"/>
      <c r="CL170" s="192"/>
      <c r="CM170" s="192"/>
      <c r="CN170" s="192"/>
      <c r="CO170" s="192"/>
      <c r="CP170" s="192"/>
      <c r="CQ170" s="192"/>
    </row>
    <row r="171" spans="16:95">
      <c r="P171" s="192"/>
      <c r="Q171" s="192"/>
      <c r="R171" s="192"/>
      <c r="S171" s="192"/>
      <c r="T171" s="192"/>
      <c r="U171" s="192"/>
      <c r="V171" s="192"/>
      <c r="W171" s="192"/>
      <c r="X171" s="192"/>
      <c r="Y171" s="192"/>
      <c r="Z171" s="192"/>
      <c r="AA171" s="192"/>
      <c r="AB171" s="192"/>
      <c r="AC171" s="192"/>
      <c r="AD171" s="192"/>
      <c r="AE171" s="192"/>
      <c r="AF171" s="192"/>
      <c r="AG171" s="192"/>
      <c r="AH171" s="192"/>
      <c r="AI171" s="192"/>
      <c r="AJ171" s="192"/>
      <c r="AK171" s="192"/>
      <c r="AL171" s="192"/>
      <c r="AM171" s="192"/>
      <c r="AN171" s="192"/>
      <c r="AO171" s="192"/>
      <c r="AP171" s="192"/>
      <c r="AQ171" s="192"/>
      <c r="AR171" s="192"/>
      <c r="AS171" s="192"/>
      <c r="AT171" s="192"/>
      <c r="AU171" s="192"/>
      <c r="AV171" s="192"/>
      <c r="AW171" s="192"/>
      <c r="AX171" s="192"/>
      <c r="AY171" s="192"/>
      <c r="AZ171" s="192"/>
      <c r="BA171" s="192"/>
      <c r="BB171" s="192"/>
      <c r="BC171" s="192"/>
      <c r="BD171" s="192"/>
      <c r="BE171" s="192"/>
      <c r="BF171" s="192"/>
      <c r="BG171" s="192"/>
      <c r="BH171" s="192"/>
      <c r="BI171" s="192"/>
      <c r="BJ171" s="192"/>
      <c r="BK171" s="192"/>
      <c r="BL171" s="192"/>
      <c r="BM171" s="192"/>
      <c r="BN171" s="192"/>
      <c r="BO171" s="192"/>
      <c r="BP171" s="192"/>
      <c r="BQ171" s="192"/>
      <c r="BR171" s="192"/>
      <c r="BS171" s="192"/>
      <c r="BT171" s="192"/>
      <c r="BU171" s="192"/>
      <c r="BV171" s="192"/>
      <c r="BW171" s="192"/>
      <c r="BX171" s="192"/>
      <c r="BY171" s="192"/>
      <c r="BZ171" s="192"/>
      <c r="CA171" s="192"/>
      <c r="CB171" s="192"/>
      <c r="CC171" s="192"/>
      <c r="CD171" s="192"/>
      <c r="CE171" s="192"/>
      <c r="CF171" s="192"/>
      <c r="CG171" s="192"/>
      <c r="CH171" s="192"/>
      <c r="CI171" s="192"/>
      <c r="CJ171" s="192"/>
      <c r="CK171" s="192"/>
      <c r="CL171" s="192"/>
      <c r="CM171" s="192"/>
      <c r="CN171" s="192"/>
      <c r="CO171" s="192"/>
      <c r="CP171" s="192"/>
      <c r="CQ171" s="192"/>
    </row>
    <row r="172" spans="16:95">
      <c r="P172" s="192"/>
      <c r="Q172" s="192"/>
      <c r="R172" s="192"/>
      <c r="S172" s="192"/>
      <c r="T172" s="192"/>
      <c r="U172" s="192"/>
      <c r="V172" s="192"/>
      <c r="W172" s="192"/>
      <c r="X172" s="192"/>
      <c r="Y172" s="192"/>
      <c r="Z172" s="192"/>
      <c r="AA172" s="192"/>
      <c r="AB172" s="192"/>
      <c r="AC172" s="192"/>
      <c r="AD172" s="192"/>
      <c r="AE172" s="192"/>
      <c r="AF172" s="192"/>
      <c r="AG172" s="192"/>
      <c r="AH172" s="192"/>
      <c r="AI172" s="192"/>
      <c r="AJ172" s="192"/>
      <c r="AK172" s="192"/>
      <c r="AL172" s="192"/>
      <c r="AM172" s="192"/>
      <c r="AN172" s="192"/>
      <c r="AO172" s="192"/>
      <c r="AP172" s="192"/>
      <c r="AQ172" s="192"/>
      <c r="AR172" s="192"/>
      <c r="AS172" s="192"/>
      <c r="AT172" s="192"/>
      <c r="AU172" s="192"/>
      <c r="AV172" s="192"/>
      <c r="AW172" s="192"/>
      <c r="AX172" s="192"/>
      <c r="AY172" s="192"/>
      <c r="AZ172" s="192"/>
      <c r="BA172" s="192"/>
      <c r="BB172" s="192"/>
      <c r="BC172" s="192"/>
      <c r="BD172" s="192"/>
      <c r="BE172" s="192"/>
      <c r="BF172" s="192"/>
      <c r="BG172" s="192"/>
      <c r="BH172" s="192"/>
      <c r="BI172" s="192"/>
      <c r="BJ172" s="192"/>
      <c r="BK172" s="192"/>
      <c r="BL172" s="192"/>
      <c r="BM172" s="192"/>
      <c r="BN172" s="192"/>
      <c r="BO172" s="192"/>
      <c r="BP172" s="192"/>
      <c r="BQ172" s="192"/>
      <c r="BR172" s="192"/>
      <c r="BS172" s="192"/>
      <c r="BT172" s="192"/>
      <c r="BU172" s="192"/>
      <c r="BV172" s="192"/>
      <c r="BW172" s="192"/>
      <c r="BX172" s="192"/>
      <c r="BY172" s="192"/>
      <c r="BZ172" s="192"/>
      <c r="CA172" s="192"/>
      <c r="CB172" s="192"/>
      <c r="CC172" s="192"/>
      <c r="CD172" s="192"/>
      <c r="CE172" s="192"/>
      <c r="CF172" s="192"/>
      <c r="CG172" s="192"/>
      <c r="CH172" s="192"/>
      <c r="CI172" s="192"/>
      <c r="CJ172" s="192"/>
      <c r="CK172" s="192"/>
      <c r="CL172" s="192"/>
      <c r="CM172" s="192"/>
      <c r="CN172" s="192"/>
      <c r="CO172" s="192"/>
      <c r="CP172" s="192"/>
      <c r="CQ172" s="192"/>
    </row>
    <row r="173" spans="16:95">
      <c r="P173" s="192"/>
      <c r="Q173" s="192"/>
      <c r="R173" s="192"/>
      <c r="S173" s="192"/>
      <c r="T173" s="192"/>
      <c r="U173" s="192"/>
      <c r="V173" s="192"/>
      <c r="W173" s="192"/>
      <c r="X173" s="192"/>
      <c r="Y173" s="192"/>
      <c r="Z173" s="192"/>
      <c r="AA173" s="192"/>
      <c r="AB173" s="192"/>
      <c r="AC173" s="192"/>
      <c r="AD173" s="192"/>
      <c r="AE173" s="192"/>
      <c r="AF173" s="192"/>
      <c r="AG173" s="192"/>
      <c r="AH173" s="192"/>
      <c r="AI173" s="192"/>
      <c r="AJ173" s="192"/>
      <c r="AK173" s="192"/>
      <c r="AL173" s="192"/>
      <c r="AM173" s="192"/>
      <c r="AN173" s="192"/>
      <c r="AO173" s="192"/>
      <c r="AP173" s="192"/>
      <c r="AQ173" s="192"/>
      <c r="AR173" s="192"/>
      <c r="AS173" s="192"/>
      <c r="AT173" s="192"/>
      <c r="AU173" s="192"/>
      <c r="AV173" s="192"/>
      <c r="AW173" s="192"/>
      <c r="AX173" s="192"/>
      <c r="AY173" s="192"/>
      <c r="AZ173" s="192"/>
      <c r="BA173" s="192"/>
      <c r="BB173" s="192"/>
      <c r="BC173" s="192"/>
      <c r="BD173" s="192"/>
      <c r="BE173" s="192"/>
      <c r="BF173" s="192"/>
      <c r="BG173" s="192"/>
      <c r="BH173" s="192"/>
      <c r="BI173" s="192"/>
      <c r="BJ173" s="192"/>
      <c r="BK173" s="192"/>
      <c r="BL173" s="192"/>
      <c r="BM173" s="192"/>
      <c r="BN173" s="192"/>
      <c r="BO173" s="192"/>
      <c r="BP173" s="192"/>
      <c r="BQ173" s="192"/>
      <c r="BR173" s="192"/>
      <c r="BS173" s="192"/>
      <c r="BT173" s="192"/>
      <c r="BU173" s="192"/>
      <c r="BV173" s="192"/>
      <c r="BW173" s="192"/>
      <c r="BX173" s="192"/>
      <c r="BY173" s="192"/>
      <c r="BZ173" s="192"/>
      <c r="CA173" s="192"/>
      <c r="CB173" s="192"/>
      <c r="CC173" s="192"/>
      <c r="CD173" s="192"/>
      <c r="CE173" s="192"/>
      <c r="CF173" s="192"/>
      <c r="CG173" s="192"/>
      <c r="CH173" s="192"/>
      <c r="CI173" s="192"/>
      <c r="CJ173" s="192"/>
      <c r="CK173" s="192"/>
      <c r="CL173" s="192"/>
      <c r="CM173" s="192"/>
      <c r="CN173" s="192"/>
      <c r="CO173" s="192"/>
      <c r="CP173" s="192"/>
      <c r="CQ173" s="192"/>
    </row>
    <row r="174" spans="16:95">
      <c r="P174" s="192"/>
      <c r="Q174" s="192"/>
      <c r="R174" s="192"/>
      <c r="S174" s="192"/>
      <c r="T174" s="192"/>
      <c r="U174" s="192"/>
      <c r="V174" s="192"/>
      <c r="W174" s="192"/>
      <c r="X174" s="192"/>
      <c r="Y174" s="192"/>
      <c r="Z174" s="192"/>
      <c r="AA174" s="192"/>
      <c r="AB174" s="192"/>
      <c r="AC174" s="192"/>
      <c r="AD174" s="192"/>
      <c r="AE174" s="192"/>
      <c r="AF174" s="192"/>
      <c r="AG174" s="192"/>
      <c r="AH174" s="192"/>
      <c r="AI174" s="192"/>
      <c r="AJ174" s="192"/>
      <c r="AK174" s="192"/>
      <c r="AL174" s="192"/>
      <c r="AM174" s="192"/>
      <c r="AN174" s="192"/>
      <c r="AO174" s="192"/>
      <c r="AP174" s="192"/>
      <c r="AQ174" s="192"/>
      <c r="AR174" s="192"/>
      <c r="AS174" s="192"/>
      <c r="AT174" s="192"/>
      <c r="AU174" s="192"/>
      <c r="AV174" s="192"/>
      <c r="AW174" s="192"/>
      <c r="AX174" s="192"/>
      <c r="AY174" s="192"/>
      <c r="AZ174" s="192"/>
      <c r="BA174" s="192"/>
      <c r="BB174" s="192"/>
      <c r="BC174" s="192"/>
      <c r="BD174" s="192"/>
      <c r="BE174" s="192"/>
      <c r="BF174" s="192"/>
      <c r="BG174" s="192"/>
      <c r="BH174" s="192"/>
      <c r="BI174" s="192"/>
      <c r="BJ174" s="192"/>
      <c r="BK174" s="192"/>
      <c r="BL174" s="192"/>
      <c r="BM174" s="192"/>
      <c r="BN174" s="192"/>
      <c r="BO174" s="192"/>
      <c r="BP174" s="192"/>
      <c r="BQ174" s="192"/>
      <c r="BR174" s="192"/>
      <c r="BS174" s="192"/>
      <c r="BT174" s="192"/>
      <c r="BU174" s="192"/>
      <c r="BV174" s="192"/>
      <c r="BW174" s="192"/>
      <c r="BX174" s="192"/>
      <c r="BY174" s="192"/>
      <c r="BZ174" s="192"/>
      <c r="CA174" s="192"/>
      <c r="CB174" s="192"/>
      <c r="CC174" s="192"/>
      <c r="CD174" s="192"/>
      <c r="CE174" s="192"/>
      <c r="CF174" s="192"/>
      <c r="CG174" s="192"/>
      <c r="CH174" s="192"/>
      <c r="CI174" s="192"/>
      <c r="CJ174" s="192"/>
      <c r="CK174" s="192"/>
      <c r="CL174" s="192"/>
      <c r="CM174" s="192"/>
      <c r="CN174" s="192"/>
      <c r="CO174" s="192"/>
      <c r="CP174" s="192"/>
      <c r="CQ174" s="192"/>
    </row>
    <row r="175" spans="16:95">
      <c r="P175" s="192"/>
      <c r="Q175" s="192"/>
      <c r="R175" s="192"/>
      <c r="S175" s="192"/>
      <c r="T175" s="192"/>
      <c r="U175" s="192"/>
      <c r="V175" s="192"/>
      <c r="W175" s="192"/>
      <c r="X175" s="192"/>
      <c r="Y175" s="192"/>
      <c r="Z175" s="192"/>
      <c r="AA175" s="192"/>
      <c r="AB175" s="192"/>
      <c r="AC175" s="192"/>
      <c r="AD175" s="192"/>
      <c r="AE175" s="192"/>
      <c r="AF175" s="192"/>
      <c r="AG175" s="192"/>
      <c r="AH175" s="192"/>
      <c r="AI175" s="192"/>
      <c r="AJ175" s="192"/>
      <c r="AK175" s="192"/>
      <c r="AL175" s="192"/>
      <c r="AM175" s="192"/>
      <c r="AN175" s="192"/>
      <c r="AO175" s="192"/>
      <c r="AP175" s="192"/>
      <c r="AQ175" s="192"/>
      <c r="AR175" s="192"/>
      <c r="AS175" s="192"/>
      <c r="AT175" s="192"/>
      <c r="AU175" s="192"/>
      <c r="AV175" s="192"/>
      <c r="AW175" s="192"/>
      <c r="AX175" s="192"/>
      <c r="AY175" s="192"/>
      <c r="AZ175" s="192"/>
      <c r="BA175" s="192"/>
      <c r="BB175" s="192"/>
      <c r="BC175" s="192"/>
      <c r="BD175" s="192"/>
      <c r="BE175" s="192"/>
      <c r="BF175" s="192"/>
      <c r="BG175" s="192"/>
      <c r="BH175" s="192"/>
      <c r="BI175" s="192"/>
      <c r="BJ175" s="192"/>
      <c r="BK175" s="192"/>
      <c r="BL175" s="192"/>
      <c r="BM175" s="192"/>
      <c r="BN175" s="192"/>
      <c r="BO175" s="192"/>
      <c r="BP175" s="192"/>
      <c r="BQ175" s="192"/>
      <c r="BR175" s="192"/>
      <c r="BS175" s="192"/>
      <c r="BT175" s="192"/>
      <c r="BU175" s="192"/>
      <c r="BV175" s="192"/>
      <c r="BW175" s="192"/>
      <c r="BX175" s="192"/>
      <c r="BY175" s="192"/>
      <c r="BZ175" s="192"/>
      <c r="CA175" s="192"/>
      <c r="CB175" s="192"/>
      <c r="CC175" s="192"/>
      <c r="CD175" s="192"/>
      <c r="CE175" s="192"/>
      <c r="CF175" s="192"/>
      <c r="CG175" s="192"/>
      <c r="CH175" s="192"/>
      <c r="CI175" s="192"/>
      <c r="CJ175" s="192"/>
      <c r="CK175" s="192"/>
      <c r="CL175" s="192"/>
      <c r="CM175" s="192"/>
      <c r="CN175" s="192"/>
      <c r="CO175" s="192"/>
      <c r="CP175" s="192"/>
      <c r="CQ175" s="192"/>
    </row>
    <row r="176" spans="16:95">
      <c r="P176" s="192"/>
      <c r="Q176" s="192"/>
      <c r="R176" s="192"/>
      <c r="S176" s="192"/>
      <c r="T176" s="192"/>
      <c r="U176" s="192"/>
      <c r="V176" s="192"/>
      <c r="W176" s="192"/>
      <c r="X176" s="192"/>
      <c r="Y176" s="192"/>
      <c r="Z176" s="192"/>
      <c r="AA176" s="192"/>
      <c r="AB176" s="192"/>
      <c r="AC176" s="192"/>
      <c r="AD176" s="192"/>
      <c r="AE176" s="192"/>
      <c r="AF176" s="192"/>
      <c r="AG176" s="192"/>
      <c r="AH176" s="192"/>
      <c r="AI176" s="192"/>
      <c r="AJ176" s="192"/>
      <c r="AK176" s="192"/>
      <c r="AL176" s="192"/>
      <c r="AM176" s="192"/>
      <c r="AN176" s="192"/>
      <c r="AO176" s="192"/>
      <c r="AP176" s="192"/>
      <c r="AQ176" s="192"/>
      <c r="AR176" s="192"/>
      <c r="AS176" s="192"/>
      <c r="AT176" s="192"/>
      <c r="AU176" s="192"/>
      <c r="AV176" s="192"/>
      <c r="AW176" s="192"/>
      <c r="AX176" s="192"/>
      <c r="AY176" s="192"/>
      <c r="AZ176" s="192"/>
      <c r="BA176" s="192"/>
      <c r="BB176" s="192"/>
      <c r="BC176" s="192"/>
      <c r="BD176" s="192"/>
      <c r="BE176" s="192"/>
      <c r="BF176" s="192"/>
      <c r="BG176" s="192"/>
      <c r="BH176" s="192"/>
      <c r="BI176" s="192"/>
      <c r="BJ176" s="192"/>
      <c r="BK176" s="192"/>
      <c r="BL176" s="192"/>
      <c r="BM176" s="192"/>
      <c r="BN176" s="192"/>
      <c r="BO176" s="192"/>
      <c r="BP176" s="192"/>
      <c r="BQ176" s="192"/>
      <c r="BR176" s="192"/>
      <c r="BS176" s="192"/>
      <c r="BT176" s="192"/>
      <c r="BU176" s="192"/>
      <c r="BV176" s="192"/>
      <c r="BW176" s="192"/>
      <c r="BX176" s="192"/>
      <c r="BY176" s="192"/>
      <c r="BZ176" s="192"/>
      <c r="CA176" s="192"/>
      <c r="CB176" s="192"/>
      <c r="CC176" s="192"/>
      <c r="CD176" s="192"/>
      <c r="CE176" s="192"/>
      <c r="CF176" s="192"/>
      <c r="CG176" s="192"/>
      <c r="CH176" s="192"/>
      <c r="CI176" s="192"/>
      <c r="CJ176" s="192"/>
      <c r="CK176" s="192"/>
      <c r="CL176" s="192"/>
      <c r="CM176" s="192"/>
      <c r="CN176" s="192"/>
      <c r="CO176" s="192"/>
      <c r="CP176" s="192"/>
      <c r="CQ176" s="192"/>
    </row>
    <row r="177" spans="16:95">
      <c r="P177" s="192"/>
      <c r="Q177" s="192"/>
      <c r="R177" s="192"/>
      <c r="S177" s="192"/>
      <c r="T177" s="192"/>
      <c r="U177" s="192"/>
      <c r="V177" s="192"/>
      <c r="W177" s="192"/>
      <c r="X177" s="192"/>
      <c r="Y177" s="192"/>
      <c r="Z177" s="192"/>
      <c r="AA177" s="192"/>
      <c r="AB177" s="192"/>
      <c r="AC177" s="192"/>
      <c r="AD177" s="192"/>
      <c r="AE177" s="192"/>
      <c r="AF177" s="192"/>
      <c r="AG177" s="192"/>
      <c r="AH177" s="192"/>
      <c r="AI177" s="192"/>
      <c r="AJ177" s="192"/>
      <c r="AK177" s="192"/>
      <c r="AL177" s="192"/>
      <c r="AM177" s="192"/>
      <c r="AN177" s="192"/>
      <c r="AO177" s="192"/>
      <c r="AP177" s="192"/>
      <c r="AQ177" s="192"/>
      <c r="AR177" s="192"/>
      <c r="AS177" s="192"/>
      <c r="AT177" s="192"/>
      <c r="AU177" s="192"/>
      <c r="AV177" s="192"/>
      <c r="AW177" s="192"/>
      <c r="AX177" s="192"/>
      <c r="AY177" s="192"/>
      <c r="AZ177" s="192"/>
      <c r="BA177" s="192"/>
      <c r="BB177" s="192"/>
      <c r="BC177" s="192"/>
      <c r="BD177" s="192"/>
      <c r="BE177" s="192"/>
      <c r="BF177" s="192"/>
      <c r="BG177" s="192"/>
      <c r="BH177" s="192"/>
      <c r="BI177" s="192"/>
      <c r="BJ177" s="192"/>
      <c r="BK177" s="192"/>
      <c r="BL177" s="192"/>
      <c r="BM177" s="192"/>
      <c r="BN177" s="192"/>
      <c r="BO177" s="192"/>
      <c r="BP177" s="192"/>
      <c r="BQ177" s="192"/>
      <c r="BR177" s="192"/>
      <c r="BS177" s="192"/>
      <c r="BT177" s="192"/>
      <c r="BU177" s="192"/>
      <c r="BV177" s="192"/>
      <c r="BW177" s="192"/>
      <c r="BX177" s="192"/>
      <c r="BY177" s="192"/>
      <c r="BZ177" s="192"/>
      <c r="CA177" s="192"/>
      <c r="CB177" s="192"/>
      <c r="CC177" s="192"/>
      <c r="CD177" s="192"/>
      <c r="CE177" s="192"/>
      <c r="CF177" s="192"/>
      <c r="CG177" s="192"/>
      <c r="CH177" s="192"/>
      <c r="CI177" s="192"/>
      <c r="CJ177" s="192"/>
      <c r="CK177" s="192"/>
      <c r="CL177" s="192"/>
      <c r="CM177" s="192"/>
      <c r="CN177" s="192"/>
      <c r="CO177" s="192"/>
      <c r="CP177" s="192"/>
      <c r="CQ177" s="192"/>
    </row>
    <row r="178" spans="16:95">
      <c r="P178" s="192"/>
      <c r="Q178" s="192"/>
      <c r="R178" s="192"/>
      <c r="S178" s="192"/>
      <c r="T178" s="192"/>
      <c r="U178" s="192"/>
      <c r="V178" s="192"/>
      <c r="W178" s="192"/>
      <c r="X178" s="192"/>
      <c r="Y178" s="192"/>
      <c r="Z178" s="192"/>
      <c r="AA178" s="192"/>
      <c r="AB178" s="192"/>
      <c r="AC178" s="192"/>
      <c r="AD178" s="192"/>
      <c r="AE178" s="192"/>
      <c r="AF178" s="192"/>
      <c r="AG178" s="192"/>
      <c r="AH178" s="192"/>
      <c r="AI178" s="192"/>
      <c r="AJ178" s="192"/>
      <c r="AK178" s="192"/>
      <c r="AL178" s="192"/>
      <c r="AM178" s="192"/>
      <c r="AN178" s="192"/>
      <c r="AO178" s="192"/>
      <c r="AP178" s="192"/>
      <c r="AQ178" s="192"/>
      <c r="AR178" s="192"/>
      <c r="AS178" s="192"/>
      <c r="AT178" s="192"/>
      <c r="AU178" s="192"/>
      <c r="AV178" s="192"/>
      <c r="AW178" s="192"/>
      <c r="AX178" s="192"/>
      <c r="AY178" s="192"/>
      <c r="AZ178" s="192"/>
      <c r="BA178" s="192"/>
      <c r="BB178" s="192"/>
      <c r="BC178" s="192"/>
      <c r="BD178" s="192"/>
      <c r="BE178" s="192"/>
      <c r="BF178" s="192"/>
      <c r="BG178" s="192"/>
      <c r="BH178" s="192"/>
      <c r="BI178" s="192"/>
      <c r="BJ178" s="192"/>
      <c r="BK178" s="192"/>
      <c r="BL178" s="192"/>
      <c r="BM178" s="192"/>
      <c r="BN178" s="192"/>
      <c r="BO178" s="192"/>
      <c r="BP178" s="192"/>
      <c r="BQ178" s="192"/>
      <c r="BR178" s="192"/>
      <c r="BS178" s="192"/>
      <c r="BT178" s="192"/>
      <c r="BU178" s="192"/>
      <c r="BV178" s="192"/>
      <c r="BW178" s="192"/>
      <c r="BX178" s="192"/>
      <c r="BY178" s="192"/>
      <c r="BZ178" s="192"/>
      <c r="CA178" s="192"/>
      <c r="CB178" s="192"/>
      <c r="CC178" s="192"/>
      <c r="CD178" s="192"/>
      <c r="CE178" s="192"/>
      <c r="CF178" s="192"/>
      <c r="CG178" s="192"/>
      <c r="CH178" s="192"/>
      <c r="CI178" s="192"/>
      <c r="CJ178" s="192"/>
      <c r="CK178" s="192"/>
      <c r="CL178" s="192"/>
      <c r="CM178" s="192"/>
      <c r="CN178" s="192"/>
      <c r="CO178" s="192"/>
      <c r="CP178" s="192"/>
      <c r="CQ178" s="192"/>
    </row>
    <row r="179" spans="16:95">
      <c r="P179" s="192"/>
      <c r="Q179" s="192"/>
      <c r="R179" s="192"/>
      <c r="S179" s="192"/>
      <c r="T179" s="192"/>
      <c r="U179" s="192"/>
      <c r="V179" s="192"/>
      <c r="W179" s="192"/>
      <c r="X179" s="192"/>
      <c r="Y179" s="192"/>
      <c r="Z179" s="192"/>
      <c r="AA179" s="192"/>
      <c r="AB179" s="192"/>
      <c r="AC179" s="192"/>
      <c r="AD179" s="192"/>
      <c r="AE179" s="192"/>
      <c r="AF179" s="192"/>
      <c r="AG179" s="192"/>
      <c r="AH179" s="192"/>
      <c r="AI179" s="192"/>
      <c r="AJ179" s="192"/>
      <c r="AK179" s="192"/>
      <c r="AL179" s="192"/>
      <c r="AM179" s="192"/>
      <c r="AN179" s="192"/>
      <c r="AO179" s="192"/>
      <c r="AP179" s="192"/>
      <c r="AQ179" s="192"/>
      <c r="AR179" s="192"/>
      <c r="AS179" s="192"/>
      <c r="AT179" s="192"/>
      <c r="AU179" s="192"/>
      <c r="AV179" s="192"/>
      <c r="AW179" s="192"/>
      <c r="AX179" s="192"/>
      <c r="AY179" s="192"/>
      <c r="AZ179" s="192"/>
      <c r="BA179" s="192"/>
      <c r="BB179" s="192"/>
      <c r="BC179" s="192"/>
      <c r="BD179" s="192"/>
      <c r="BE179" s="192"/>
      <c r="BF179" s="192"/>
      <c r="BG179" s="192"/>
      <c r="BH179" s="192"/>
      <c r="BI179" s="192"/>
      <c r="BJ179" s="192"/>
      <c r="BK179" s="192"/>
      <c r="BL179" s="192"/>
      <c r="BM179" s="192"/>
      <c r="BN179" s="192"/>
      <c r="BO179" s="192"/>
      <c r="BP179" s="192"/>
      <c r="BQ179" s="192"/>
      <c r="BR179" s="192"/>
      <c r="BS179" s="192"/>
      <c r="BT179" s="192"/>
      <c r="BU179" s="192"/>
      <c r="BV179" s="192"/>
      <c r="BW179" s="192"/>
      <c r="BX179" s="192"/>
      <c r="BY179" s="192"/>
      <c r="BZ179" s="192"/>
      <c r="CA179" s="192"/>
      <c r="CB179" s="192"/>
      <c r="CC179" s="192"/>
      <c r="CD179" s="192"/>
      <c r="CE179" s="192"/>
      <c r="CF179" s="192"/>
      <c r="CG179" s="192"/>
      <c r="CH179" s="192"/>
      <c r="CI179" s="192"/>
      <c r="CJ179" s="192"/>
      <c r="CK179" s="192"/>
      <c r="CL179" s="192"/>
      <c r="CM179" s="192"/>
      <c r="CN179" s="192"/>
      <c r="CO179" s="192"/>
      <c r="CP179" s="192"/>
      <c r="CQ179" s="192"/>
    </row>
    <row r="180" spans="16:95">
      <c r="P180" s="192"/>
      <c r="Q180" s="192"/>
      <c r="R180" s="192"/>
      <c r="S180" s="192"/>
      <c r="T180" s="192"/>
      <c r="U180" s="192"/>
      <c r="V180" s="192"/>
      <c r="W180" s="192"/>
      <c r="X180" s="192"/>
      <c r="Y180" s="192"/>
      <c r="Z180" s="192"/>
      <c r="AA180" s="192"/>
      <c r="AB180" s="192"/>
      <c r="AC180" s="192"/>
      <c r="AD180" s="192"/>
      <c r="AE180" s="192"/>
      <c r="AF180" s="192"/>
      <c r="AG180" s="192"/>
      <c r="AH180" s="192"/>
      <c r="AI180" s="192"/>
      <c r="AJ180" s="192"/>
      <c r="AK180" s="192"/>
      <c r="AL180" s="192"/>
      <c r="AM180" s="192"/>
      <c r="AN180" s="192"/>
      <c r="AO180" s="192"/>
      <c r="AP180" s="192"/>
      <c r="AQ180" s="192"/>
      <c r="AR180" s="192"/>
      <c r="AS180" s="192"/>
      <c r="AT180" s="192"/>
      <c r="AU180" s="192"/>
      <c r="AV180" s="192"/>
      <c r="AW180" s="192"/>
      <c r="AX180" s="192"/>
      <c r="AY180" s="192"/>
      <c r="AZ180" s="192"/>
      <c r="BA180" s="192"/>
      <c r="BB180" s="192"/>
      <c r="BC180" s="192"/>
      <c r="BD180" s="192"/>
      <c r="BE180" s="192"/>
      <c r="BF180" s="192"/>
      <c r="BG180" s="192"/>
      <c r="BH180" s="192"/>
      <c r="BI180" s="192"/>
      <c r="BJ180" s="192"/>
      <c r="BK180" s="192"/>
      <c r="BL180" s="192"/>
      <c r="BM180" s="192"/>
      <c r="BN180" s="192"/>
      <c r="BO180" s="192"/>
      <c r="BP180" s="192"/>
      <c r="BQ180" s="192"/>
      <c r="BR180" s="192"/>
      <c r="BS180" s="192"/>
      <c r="BT180" s="192"/>
      <c r="BU180" s="192"/>
      <c r="BV180" s="192"/>
      <c r="BW180" s="192"/>
      <c r="BX180" s="192"/>
      <c r="BY180" s="192"/>
      <c r="BZ180" s="192"/>
      <c r="CA180" s="192"/>
      <c r="CB180" s="192"/>
      <c r="CC180" s="192"/>
      <c r="CD180" s="192"/>
      <c r="CE180" s="192"/>
      <c r="CF180" s="192"/>
      <c r="CG180" s="192"/>
      <c r="CH180" s="192"/>
      <c r="CI180" s="192"/>
      <c r="CJ180" s="192"/>
      <c r="CK180" s="192"/>
      <c r="CL180" s="192"/>
      <c r="CM180" s="192"/>
      <c r="CN180" s="192"/>
      <c r="CO180" s="192"/>
      <c r="CP180" s="192"/>
      <c r="CQ180" s="192"/>
    </row>
    <row r="181" spans="16:95">
      <c r="P181" s="192"/>
      <c r="Q181" s="192"/>
      <c r="R181" s="192"/>
      <c r="S181" s="192"/>
      <c r="T181" s="192"/>
      <c r="U181" s="192"/>
      <c r="V181" s="192"/>
      <c r="W181" s="192"/>
      <c r="X181" s="192"/>
      <c r="Y181" s="192"/>
      <c r="Z181" s="192"/>
      <c r="AA181" s="192"/>
      <c r="AB181" s="192"/>
      <c r="AC181" s="192"/>
      <c r="AD181" s="192"/>
      <c r="AE181" s="192"/>
      <c r="AF181" s="192"/>
      <c r="AG181" s="192"/>
      <c r="AH181" s="192"/>
      <c r="AI181" s="192"/>
      <c r="AJ181" s="192"/>
      <c r="AK181" s="192"/>
      <c r="AL181" s="192"/>
      <c r="AM181" s="192"/>
      <c r="AN181" s="192"/>
      <c r="AO181" s="192"/>
      <c r="AP181" s="192"/>
      <c r="AQ181" s="192"/>
      <c r="AR181" s="192"/>
      <c r="AS181" s="192"/>
      <c r="AT181" s="192"/>
      <c r="AU181" s="192"/>
      <c r="AV181" s="192"/>
      <c r="AW181" s="192"/>
      <c r="AX181" s="192"/>
      <c r="AY181" s="192"/>
      <c r="AZ181" s="192"/>
      <c r="BA181" s="192"/>
      <c r="BB181" s="192"/>
      <c r="BC181" s="192"/>
      <c r="BD181" s="192"/>
      <c r="BE181" s="192"/>
      <c r="BF181" s="192"/>
      <c r="BG181" s="192"/>
      <c r="BH181" s="192"/>
      <c r="BI181" s="192"/>
      <c r="BJ181" s="192"/>
      <c r="BK181" s="192"/>
      <c r="BL181" s="192"/>
      <c r="BM181" s="192"/>
      <c r="BN181" s="192"/>
      <c r="BO181" s="192"/>
      <c r="BP181" s="192"/>
      <c r="BQ181" s="192"/>
      <c r="BR181" s="192"/>
      <c r="BS181" s="192"/>
      <c r="BT181" s="192"/>
      <c r="BU181" s="192"/>
      <c r="BV181" s="192"/>
      <c r="BW181" s="192"/>
      <c r="BX181" s="192"/>
      <c r="BY181" s="192"/>
      <c r="BZ181" s="192"/>
      <c r="CA181" s="192"/>
      <c r="CB181" s="192"/>
      <c r="CC181" s="192"/>
      <c r="CD181" s="192"/>
      <c r="CE181" s="192"/>
      <c r="CF181" s="192"/>
      <c r="CG181" s="192"/>
      <c r="CH181" s="192"/>
      <c r="CI181" s="192"/>
      <c r="CJ181" s="192"/>
      <c r="CK181" s="192"/>
      <c r="CL181" s="192"/>
      <c r="CM181" s="192"/>
      <c r="CN181" s="192"/>
      <c r="CO181" s="192"/>
      <c r="CP181" s="192"/>
      <c r="CQ181" s="192"/>
    </row>
    <row r="182" spans="16:95">
      <c r="P182" s="192"/>
      <c r="Q182" s="192"/>
      <c r="R182" s="192"/>
      <c r="S182" s="192"/>
      <c r="T182" s="192"/>
      <c r="U182" s="192"/>
      <c r="V182" s="192"/>
      <c r="W182" s="192"/>
      <c r="X182" s="192"/>
      <c r="Y182" s="192"/>
      <c r="Z182" s="192"/>
      <c r="AA182" s="192"/>
      <c r="AB182" s="192"/>
      <c r="AC182" s="192"/>
      <c r="AD182" s="192"/>
      <c r="AE182" s="192"/>
      <c r="AF182" s="192"/>
      <c r="AG182" s="192"/>
      <c r="AH182" s="192"/>
      <c r="AI182" s="192"/>
      <c r="AJ182" s="192"/>
      <c r="AK182" s="192"/>
      <c r="AL182" s="192"/>
      <c r="AM182" s="192"/>
      <c r="AN182" s="192"/>
      <c r="AO182" s="192"/>
      <c r="AP182" s="192"/>
      <c r="AQ182" s="192"/>
      <c r="AR182" s="192"/>
      <c r="AS182" s="192"/>
      <c r="AT182" s="192"/>
      <c r="AU182" s="192"/>
      <c r="AV182" s="192"/>
      <c r="AW182" s="192"/>
      <c r="AX182" s="192"/>
      <c r="AY182" s="192"/>
      <c r="AZ182" s="192"/>
      <c r="BA182" s="192"/>
      <c r="BB182" s="192"/>
      <c r="BC182" s="192"/>
      <c r="BD182" s="192"/>
      <c r="BE182" s="192"/>
      <c r="BF182" s="192"/>
      <c r="BG182" s="192"/>
      <c r="BH182" s="192"/>
      <c r="BI182" s="192"/>
      <c r="BJ182" s="192"/>
      <c r="BK182" s="192"/>
      <c r="BL182" s="192"/>
      <c r="BM182" s="192"/>
      <c r="BN182" s="192"/>
      <c r="BO182" s="192"/>
      <c r="BP182" s="192"/>
      <c r="BQ182" s="192"/>
      <c r="BR182" s="192"/>
      <c r="BS182" s="192"/>
      <c r="BT182" s="192"/>
      <c r="BU182" s="192"/>
      <c r="BV182" s="192"/>
      <c r="BW182" s="192"/>
      <c r="BX182" s="192"/>
      <c r="BY182" s="192"/>
      <c r="BZ182" s="192"/>
      <c r="CA182" s="192"/>
      <c r="CB182" s="192"/>
      <c r="CC182" s="192"/>
      <c r="CD182" s="192"/>
      <c r="CE182" s="192"/>
      <c r="CF182" s="192"/>
      <c r="CG182" s="192"/>
      <c r="CH182" s="192"/>
      <c r="CI182" s="192"/>
      <c r="CJ182" s="192"/>
      <c r="CK182" s="192"/>
      <c r="CL182" s="192"/>
      <c r="CM182" s="192"/>
      <c r="CN182" s="192"/>
      <c r="CO182" s="192"/>
      <c r="CP182" s="192"/>
      <c r="CQ182" s="192"/>
    </row>
    <row r="183" spans="16:95">
      <c r="P183" s="192"/>
      <c r="Q183" s="192"/>
      <c r="R183" s="192"/>
      <c r="S183" s="192"/>
      <c r="T183" s="192"/>
      <c r="U183" s="192"/>
      <c r="V183" s="192"/>
      <c r="W183" s="192"/>
      <c r="X183" s="192"/>
      <c r="Y183" s="192"/>
      <c r="Z183" s="192"/>
      <c r="AA183" s="192"/>
      <c r="AB183" s="192"/>
      <c r="AC183" s="192"/>
      <c r="AD183" s="192"/>
      <c r="AE183" s="192"/>
      <c r="AF183" s="192"/>
      <c r="AG183" s="192"/>
      <c r="AH183" s="192"/>
      <c r="AI183" s="192"/>
      <c r="AJ183" s="192"/>
      <c r="AK183" s="192"/>
      <c r="AL183" s="192"/>
      <c r="AM183" s="192"/>
      <c r="AN183" s="192"/>
      <c r="AO183" s="192"/>
      <c r="AP183" s="192"/>
      <c r="AQ183" s="192"/>
      <c r="AR183" s="192"/>
      <c r="AS183" s="192"/>
      <c r="AT183" s="192"/>
      <c r="AU183" s="192"/>
      <c r="AV183" s="192"/>
      <c r="AW183" s="192"/>
      <c r="AX183" s="192"/>
      <c r="AY183" s="192"/>
      <c r="AZ183" s="192"/>
      <c r="BA183" s="192"/>
      <c r="BB183" s="192"/>
      <c r="BC183" s="192"/>
      <c r="BD183" s="192"/>
      <c r="BE183" s="192"/>
      <c r="BF183" s="192"/>
      <c r="BG183" s="192"/>
      <c r="BH183" s="192"/>
      <c r="BI183" s="192"/>
      <c r="BJ183" s="192"/>
      <c r="BK183" s="192"/>
      <c r="BL183" s="192"/>
      <c r="BM183" s="192"/>
      <c r="BN183" s="192"/>
      <c r="BO183" s="192"/>
      <c r="BP183" s="192"/>
      <c r="BQ183" s="192"/>
      <c r="BR183" s="192"/>
      <c r="BS183" s="192"/>
      <c r="BT183" s="192"/>
      <c r="BU183" s="192"/>
      <c r="BV183" s="192"/>
      <c r="BW183" s="192"/>
      <c r="BX183" s="192"/>
      <c r="BY183" s="192"/>
      <c r="BZ183" s="192"/>
      <c r="CA183" s="192"/>
      <c r="CB183" s="192"/>
      <c r="CC183" s="192"/>
      <c r="CD183" s="192"/>
      <c r="CE183" s="192"/>
      <c r="CF183" s="192"/>
      <c r="CG183" s="192"/>
      <c r="CH183" s="192"/>
      <c r="CI183" s="192"/>
      <c r="CJ183" s="192"/>
      <c r="CK183" s="192"/>
      <c r="CL183" s="192"/>
      <c r="CM183" s="192"/>
      <c r="CN183" s="192"/>
      <c r="CO183" s="192"/>
      <c r="CP183" s="192"/>
      <c r="CQ183" s="192"/>
    </row>
    <row r="184" spans="16:95">
      <c r="P184" s="192"/>
      <c r="Q184" s="192"/>
      <c r="R184" s="192"/>
      <c r="S184" s="192"/>
      <c r="T184" s="192"/>
      <c r="U184" s="192"/>
      <c r="V184" s="192"/>
      <c r="W184" s="192"/>
      <c r="X184" s="192"/>
      <c r="Y184" s="192"/>
      <c r="Z184" s="192"/>
      <c r="AA184" s="192"/>
      <c r="AB184" s="192"/>
      <c r="AC184" s="192"/>
      <c r="AD184" s="192"/>
      <c r="AE184" s="192"/>
      <c r="AF184" s="192"/>
      <c r="AG184" s="192"/>
      <c r="AH184" s="192"/>
      <c r="AI184" s="192"/>
      <c r="AJ184" s="192"/>
      <c r="AK184" s="192"/>
      <c r="AL184" s="192"/>
      <c r="AM184" s="192"/>
      <c r="AN184" s="192"/>
      <c r="AO184" s="192"/>
      <c r="AP184" s="192"/>
      <c r="AQ184" s="192"/>
      <c r="AR184" s="192"/>
      <c r="AS184" s="192"/>
      <c r="AT184" s="192"/>
      <c r="AU184" s="192"/>
      <c r="AV184" s="192"/>
      <c r="AW184" s="192"/>
      <c r="AX184" s="192"/>
      <c r="AY184" s="192"/>
      <c r="AZ184" s="192"/>
      <c r="BA184" s="192"/>
      <c r="BB184" s="192"/>
      <c r="BC184" s="192"/>
      <c r="BD184" s="192"/>
      <c r="BE184" s="192"/>
      <c r="BF184" s="192"/>
      <c r="BG184" s="192"/>
      <c r="BH184" s="192"/>
      <c r="BI184" s="192"/>
      <c r="BJ184" s="192"/>
      <c r="BK184" s="192"/>
      <c r="BL184" s="192"/>
      <c r="BM184" s="192"/>
      <c r="BN184" s="192"/>
      <c r="BO184" s="192"/>
      <c r="BP184" s="192"/>
      <c r="BQ184" s="192"/>
      <c r="BR184" s="192"/>
      <c r="BS184" s="192"/>
      <c r="BT184" s="192"/>
      <c r="BU184" s="192"/>
      <c r="BV184" s="192"/>
      <c r="BW184" s="192"/>
      <c r="BX184" s="192"/>
      <c r="BY184" s="192"/>
      <c r="BZ184" s="192"/>
      <c r="CA184" s="192"/>
      <c r="CB184" s="192"/>
      <c r="CC184" s="192"/>
      <c r="CD184" s="192"/>
      <c r="CE184" s="192"/>
      <c r="CF184" s="192"/>
      <c r="CG184" s="192"/>
      <c r="CH184" s="192"/>
      <c r="CI184" s="192"/>
      <c r="CJ184" s="192"/>
      <c r="CK184" s="192"/>
      <c r="CL184" s="192"/>
      <c r="CM184" s="192"/>
      <c r="CN184" s="192"/>
      <c r="CO184" s="192"/>
      <c r="CP184" s="192"/>
      <c r="CQ184" s="192"/>
    </row>
    <row r="185" spans="16:95">
      <c r="P185" s="192"/>
      <c r="Q185" s="192"/>
      <c r="R185" s="192"/>
      <c r="S185" s="192"/>
      <c r="T185" s="192"/>
      <c r="U185" s="192"/>
      <c r="V185" s="192"/>
      <c r="W185" s="192"/>
      <c r="X185" s="192"/>
      <c r="Y185" s="192"/>
      <c r="Z185" s="192"/>
      <c r="AA185" s="192"/>
      <c r="AB185" s="192"/>
      <c r="AC185" s="192"/>
      <c r="AD185" s="192"/>
      <c r="AE185" s="192"/>
      <c r="AF185" s="192"/>
      <c r="AG185" s="192"/>
      <c r="AH185" s="192"/>
      <c r="AI185" s="192"/>
      <c r="AJ185" s="192"/>
      <c r="AK185" s="192"/>
      <c r="AL185" s="192"/>
      <c r="AM185" s="192"/>
      <c r="AN185" s="192"/>
      <c r="AO185" s="192"/>
      <c r="AP185" s="192"/>
      <c r="AQ185" s="192"/>
      <c r="AR185" s="192"/>
      <c r="AS185" s="192"/>
      <c r="AT185" s="192"/>
      <c r="AU185" s="192"/>
      <c r="AV185" s="192"/>
      <c r="AW185" s="192"/>
      <c r="AX185" s="192"/>
      <c r="AY185" s="192"/>
      <c r="AZ185" s="192"/>
      <c r="BA185" s="192"/>
      <c r="BB185" s="192"/>
      <c r="BC185" s="192"/>
      <c r="BD185" s="192"/>
      <c r="BE185" s="192"/>
      <c r="BF185" s="192"/>
      <c r="BG185" s="192"/>
      <c r="BH185" s="192"/>
      <c r="BI185" s="192"/>
      <c r="BJ185" s="192"/>
      <c r="BK185" s="192"/>
      <c r="BL185" s="192"/>
      <c r="BM185" s="192"/>
      <c r="BN185" s="192"/>
      <c r="BO185" s="192"/>
      <c r="BP185" s="192"/>
      <c r="BQ185" s="192"/>
      <c r="BR185" s="192"/>
      <c r="BS185" s="192"/>
      <c r="BT185" s="192"/>
      <c r="BU185" s="192"/>
      <c r="BV185" s="192"/>
      <c r="BW185" s="192"/>
      <c r="BX185" s="192"/>
      <c r="BY185" s="192"/>
      <c r="BZ185" s="192"/>
      <c r="CA185" s="192"/>
      <c r="CB185" s="192"/>
      <c r="CC185" s="192"/>
      <c r="CD185" s="192"/>
      <c r="CE185" s="192"/>
      <c r="CF185" s="192"/>
      <c r="CG185" s="192"/>
      <c r="CH185" s="192"/>
      <c r="CI185" s="192"/>
      <c r="CJ185" s="192"/>
      <c r="CK185" s="192"/>
      <c r="CL185" s="192"/>
      <c r="CM185" s="192"/>
      <c r="CN185" s="192"/>
      <c r="CO185" s="192"/>
      <c r="CP185" s="192"/>
      <c r="CQ185" s="192"/>
    </row>
    <row r="186" spans="16:95">
      <c r="P186" s="192"/>
      <c r="Q186" s="192"/>
      <c r="R186" s="192"/>
      <c r="S186" s="192"/>
      <c r="T186" s="192"/>
      <c r="U186" s="192"/>
      <c r="V186" s="192"/>
      <c r="W186" s="192"/>
      <c r="X186" s="192"/>
      <c r="Y186" s="192"/>
      <c r="Z186" s="192"/>
      <c r="AA186" s="192"/>
      <c r="AB186" s="192"/>
      <c r="AC186" s="192"/>
      <c r="AD186" s="192"/>
      <c r="AE186" s="192"/>
      <c r="AF186" s="192"/>
      <c r="AG186" s="192"/>
      <c r="AH186" s="192"/>
      <c r="AI186" s="192"/>
      <c r="AJ186" s="192"/>
      <c r="AK186" s="192"/>
      <c r="AL186" s="192"/>
      <c r="AM186" s="192"/>
      <c r="AN186" s="192"/>
      <c r="AO186" s="192"/>
      <c r="AP186" s="192"/>
      <c r="AQ186" s="192"/>
      <c r="AR186" s="192"/>
      <c r="AS186" s="192"/>
      <c r="AT186" s="192"/>
      <c r="AU186" s="192"/>
      <c r="AV186" s="192"/>
      <c r="AW186" s="192"/>
      <c r="AX186" s="192"/>
      <c r="AY186" s="192"/>
      <c r="AZ186" s="192"/>
      <c r="BA186" s="192"/>
      <c r="BB186" s="192"/>
      <c r="BC186" s="192"/>
      <c r="BD186" s="192"/>
      <c r="BE186" s="192"/>
      <c r="BF186" s="192"/>
      <c r="BG186" s="192"/>
      <c r="BH186" s="192"/>
      <c r="BI186" s="192"/>
      <c r="BJ186" s="192"/>
      <c r="BK186" s="192"/>
      <c r="BL186" s="192"/>
      <c r="BM186" s="192"/>
      <c r="BN186" s="192"/>
      <c r="BO186" s="192"/>
      <c r="BP186" s="192"/>
      <c r="BQ186" s="192"/>
      <c r="BR186" s="192"/>
      <c r="BS186" s="192"/>
      <c r="BT186" s="192"/>
      <c r="BU186" s="192"/>
      <c r="BV186" s="192"/>
      <c r="BW186" s="192"/>
      <c r="BX186" s="192"/>
      <c r="BY186" s="192"/>
      <c r="BZ186" s="192"/>
      <c r="CA186" s="192"/>
      <c r="CB186" s="192"/>
      <c r="CC186" s="192"/>
      <c r="CD186" s="192"/>
      <c r="CE186" s="192"/>
      <c r="CF186" s="192"/>
      <c r="CG186" s="192"/>
      <c r="CH186" s="192"/>
      <c r="CI186" s="192"/>
      <c r="CJ186" s="192"/>
      <c r="CK186" s="192"/>
      <c r="CL186" s="192"/>
      <c r="CM186" s="192"/>
      <c r="CN186" s="192"/>
      <c r="CO186" s="192"/>
      <c r="CP186" s="192"/>
      <c r="CQ186" s="192"/>
    </row>
    <row r="187" spans="16:95">
      <c r="P187" s="192"/>
      <c r="Q187" s="192"/>
      <c r="R187" s="192"/>
      <c r="S187" s="192"/>
      <c r="T187" s="192"/>
      <c r="U187" s="192"/>
      <c r="V187" s="192"/>
      <c r="W187" s="192"/>
      <c r="X187" s="192"/>
      <c r="Y187" s="192"/>
      <c r="Z187" s="192"/>
      <c r="AA187" s="192"/>
      <c r="AB187" s="192"/>
      <c r="AC187" s="192"/>
      <c r="AD187" s="192"/>
      <c r="AE187" s="192"/>
      <c r="AF187" s="192"/>
      <c r="AG187" s="192"/>
      <c r="AH187" s="192"/>
      <c r="AI187" s="192"/>
      <c r="AJ187" s="192"/>
      <c r="AK187" s="192"/>
      <c r="AL187" s="192"/>
      <c r="AM187" s="192"/>
      <c r="AN187" s="192"/>
      <c r="AO187" s="192"/>
      <c r="AP187" s="192"/>
      <c r="AQ187" s="192"/>
      <c r="AR187" s="192"/>
      <c r="AS187" s="192"/>
      <c r="AT187" s="192"/>
      <c r="AU187" s="192"/>
      <c r="AV187" s="192"/>
      <c r="AW187" s="192"/>
      <c r="AX187" s="192"/>
      <c r="AY187" s="192"/>
      <c r="AZ187" s="192"/>
      <c r="BA187" s="192"/>
      <c r="BB187" s="192"/>
      <c r="BC187" s="192"/>
      <c r="BD187" s="192"/>
      <c r="BE187" s="192"/>
      <c r="BF187" s="192"/>
      <c r="BG187" s="192"/>
      <c r="BH187" s="192"/>
      <c r="BI187" s="192"/>
      <c r="BJ187" s="192"/>
      <c r="BK187" s="192"/>
      <c r="BL187" s="192"/>
      <c r="BM187" s="192"/>
      <c r="BN187" s="192"/>
      <c r="BO187" s="192"/>
      <c r="BP187" s="192"/>
      <c r="BQ187" s="192"/>
      <c r="BR187" s="192"/>
      <c r="BS187" s="192"/>
      <c r="BT187" s="192"/>
      <c r="BU187" s="192"/>
      <c r="BV187" s="192"/>
      <c r="BW187" s="192"/>
      <c r="BX187" s="192"/>
      <c r="BY187" s="192"/>
      <c r="BZ187" s="192"/>
      <c r="CA187" s="192"/>
      <c r="CB187" s="192"/>
      <c r="CC187" s="192"/>
      <c r="CD187" s="192"/>
      <c r="CE187" s="192"/>
      <c r="CF187" s="192"/>
      <c r="CG187" s="192"/>
      <c r="CH187" s="192"/>
      <c r="CI187" s="192"/>
      <c r="CJ187" s="192"/>
      <c r="CK187" s="192"/>
      <c r="CL187" s="192"/>
      <c r="CM187" s="192"/>
      <c r="CN187" s="192"/>
      <c r="CO187" s="192"/>
      <c r="CP187" s="192"/>
      <c r="CQ187" s="192"/>
    </row>
    <row r="188" spans="16:95">
      <c r="P188" s="192"/>
      <c r="Q188" s="192"/>
      <c r="R188" s="192"/>
      <c r="S188" s="192"/>
      <c r="T188" s="192"/>
      <c r="U188" s="192"/>
      <c r="V188" s="192"/>
      <c r="W188" s="192"/>
      <c r="X188" s="192"/>
      <c r="Y188" s="192"/>
      <c r="Z188" s="192"/>
      <c r="AA188" s="192"/>
      <c r="AB188" s="192"/>
      <c r="AC188" s="192"/>
      <c r="AD188" s="192"/>
      <c r="AE188" s="192"/>
      <c r="AF188" s="192"/>
      <c r="AG188" s="192"/>
      <c r="AH188" s="192"/>
      <c r="AI188" s="192"/>
      <c r="AJ188" s="192"/>
      <c r="AK188" s="192"/>
      <c r="AL188" s="192"/>
      <c r="AM188" s="192"/>
      <c r="AN188" s="192"/>
      <c r="AO188" s="192"/>
      <c r="AP188" s="192"/>
      <c r="AQ188" s="192"/>
      <c r="AR188" s="192"/>
      <c r="AS188" s="192"/>
      <c r="AT188" s="192"/>
      <c r="AU188" s="192"/>
      <c r="AV188" s="192"/>
      <c r="AW188" s="192"/>
      <c r="AX188" s="192"/>
      <c r="AY188" s="192"/>
      <c r="AZ188" s="192"/>
      <c r="BA188" s="192"/>
      <c r="BB188" s="192"/>
      <c r="BC188" s="192"/>
      <c r="BD188" s="192"/>
      <c r="BE188" s="192"/>
      <c r="BF188" s="192"/>
      <c r="BG188" s="192"/>
      <c r="BH188" s="192"/>
      <c r="BI188" s="192"/>
      <c r="BJ188" s="192"/>
      <c r="BK188" s="192"/>
      <c r="BL188" s="192"/>
      <c r="BM188" s="192"/>
      <c r="BN188" s="192"/>
      <c r="BO188" s="192"/>
      <c r="BP188" s="192"/>
      <c r="BQ188" s="192"/>
      <c r="BR188" s="192"/>
      <c r="BS188" s="192"/>
      <c r="BT188" s="192"/>
      <c r="BU188" s="192"/>
      <c r="BV188" s="192"/>
      <c r="BW188" s="192"/>
      <c r="BX188" s="192"/>
      <c r="BY188" s="192"/>
      <c r="BZ188" s="192"/>
      <c r="CA188" s="192"/>
      <c r="CB188" s="192"/>
      <c r="CC188" s="192"/>
      <c r="CD188" s="192"/>
      <c r="CE188" s="192"/>
      <c r="CF188" s="192"/>
      <c r="CG188" s="192"/>
      <c r="CH188" s="192"/>
      <c r="CI188" s="192"/>
      <c r="CJ188" s="192"/>
      <c r="CK188" s="192"/>
      <c r="CL188" s="192"/>
      <c r="CM188" s="192"/>
      <c r="CN188" s="192"/>
      <c r="CO188" s="192"/>
      <c r="CP188" s="192"/>
      <c r="CQ188" s="192"/>
    </row>
    <row r="189" spans="16:95">
      <c r="P189" s="192"/>
      <c r="Q189" s="192"/>
      <c r="R189" s="192"/>
      <c r="S189" s="192"/>
      <c r="T189" s="192"/>
      <c r="U189" s="192"/>
      <c r="V189" s="192"/>
      <c r="W189" s="192"/>
      <c r="X189" s="192"/>
      <c r="Y189" s="192"/>
      <c r="Z189" s="192"/>
      <c r="AA189" s="192"/>
      <c r="AB189" s="192"/>
      <c r="AC189" s="192"/>
      <c r="AD189" s="192"/>
      <c r="AE189" s="192"/>
      <c r="AF189" s="192"/>
      <c r="AG189" s="192"/>
      <c r="AH189" s="192"/>
      <c r="AI189" s="192"/>
      <c r="AJ189" s="192"/>
      <c r="AK189" s="192"/>
      <c r="AL189" s="192"/>
      <c r="AM189" s="192"/>
      <c r="AN189" s="192"/>
      <c r="AO189" s="192"/>
      <c r="AP189" s="192"/>
      <c r="AQ189" s="192"/>
      <c r="AR189" s="192"/>
      <c r="AS189" s="192"/>
      <c r="AT189" s="192"/>
      <c r="AU189" s="192"/>
      <c r="AV189" s="192"/>
      <c r="AW189" s="192"/>
      <c r="AX189" s="192"/>
      <c r="AY189" s="192"/>
      <c r="AZ189" s="192"/>
      <c r="BA189" s="192"/>
      <c r="BB189" s="192"/>
      <c r="BC189" s="192"/>
      <c r="BD189" s="192"/>
      <c r="BE189" s="192"/>
      <c r="BF189" s="192"/>
      <c r="BG189" s="192"/>
      <c r="BH189" s="192"/>
      <c r="BI189" s="192"/>
      <c r="BJ189" s="192"/>
      <c r="BK189" s="192"/>
      <c r="BL189" s="192"/>
      <c r="BM189" s="192"/>
      <c r="BN189" s="192"/>
      <c r="BO189" s="192"/>
      <c r="BP189" s="192"/>
      <c r="BQ189" s="192"/>
      <c r="BR189" s="192"/>
      <c r="BS189" s="192"/>
      <c r="BT189" s="192"/>
      <c r="BU189" s="192"/>
      <c r="BV189" s="192"/>
      <c r="BW189" s="192"/>
      <c r="BX189" s="192"/>
      <c r="BY189" s="192"/>
      <c r="BZ189" s="192"/>
      <c r="CA189" s="192"/>
      <c r="CB189" s="192"/>
      <c r="CC189" s="192"/>
      <c r="CD189" s="192"/>
      <c r="CE189" s="192"/>
      <c r="CF189" s="192"/>
      <c r="CG189" s="192"/>
      <c r="CH189" s="192"/>
      <c r="CI189" s="192"/>
      <c r="CJ189" s="192"/>
      <c r="CK189" s="192"/>
      <c r="CL189" s="192"/>
      <c r="CM189" s="192"/>
      <c r="CN189" s="192"/>
      <c r="CO189" s="192"/>
      <c r="CP189" s="192"/>
      <c r="CQ189" s="192"/>
    </row>
    <row r="190" spans="16:95">
      <c r="P190" s="192"/>
      <c r="Q190" s="192"/>
      <c r="R190" s="192"/>
      <c r="S190" s="192"/>
      <c r="T190" s="192"/>
      <c r="U190" s="192"/>
      <c r="V190" s="192"/>
      <c r="W190" s="192"/>
      <c r="X190" s="192"/>
      <c r="Y190" s="192"/>
      <c r="Z190" s="192"/>
      <c r="AA190" s="192"/>
      <c r="AB190" s="192"/>
      <c r="AC190" s="192"/>
      <c r="AD190" s="192"/>
      <c r="AE190" s="192"/>
      <c r="AF190" s="192"/>
      <c r="AG190" s="192"/>
      <c r="AH190" s="192"/>
      <c r="AI190" s="192"/>
      <c r="AJ190" s="192"/>
      <c r="AK190" s="192"/>
      <c r="AL190" s="192"/>
      <c r="AM190" s="192"/>
      <c r="AN190" s="192"/>
      <c r="AO190" s="192"/>
      <c r="AP190" s="192"/>
      <c r="AQ190" s="192"/>
      <c r="AR190" s="192"/>
      <c r="AS190" s="192"/>
      <c r="AT190" s="192"/>
      <c r="AU190" s="192"/>
      <c r="AV190" s="192"/>
      <c r="AW190" s="192"/>
      <c r="AX190" s="192"/>
      <c r="AY190" s="192"/>
      <c r="AZ190" s="192"/>
      <c r="BA190" s="192"/>
      <c r="BB190" s="192"/>
      <c r="BC190" s="192"/>
      <c r="BD190" s="192"/>
      <c r="BE190" s="192"/>
      <c r="BF190" s="192"/>
      <c r="BG190" s="192"/>
      <c r="BH190" s="192"/>
      <c r="BI190" s="192"/>
      <c r="BJ190" s="192"/>
      <c r="BK190" s="192"/>
      <c r="BL190" s="192"/>
      <c r="BM190" s="192"/>
      <c r="BN190" s="192"/>
      <c r="BO190" s="192"/>
      <c r="BP190" s="192"/>
      <c r="BQ190" s="192"/>
      <c r="BR190" s="192"/>
      <c r="BS190" s="192"/>
      <c r="BT190" s="192"/>
      <c r="BU190" s="192"/>
      <c r="BV190" s="192"/>
      <c r="BW190" s="192"/>
      <c r="BX190" s="192"/>
      <c r="BY190" s="192"/>
      <c r="BZ190" s="192"/>
      <c r="CA190" s="192"/>
      <c r="CB190" s="192"/>
      <c r="CC190" s="192"/>
      <c r="CD190" s="192"/>
      <c r="CE190" s="192"/>
      <c r="CF190" s="192"/>
      <c r="CG190" s="192"/>
      <c r="CH190" s="192"/>
      <c r="CI190" s="192"/>
      <c r="CJ190" s="192"/>
      <c r="CK190" s="192"/>
      <c r="CL190" s="192"/>
      <c r="CM190" s="192"/>
      <c r="CN190" s="192"/>
      <c r="CO190" s="192"/>
      <c r="CP190" s="192"/>
      <c r="CQ190" s="192"/>
    </row>
    <row r="191" spans="16:95">
      <c r="P191" s="192"/>
      <c r="Q191" s="192"/>
      <c r="R191" s="192"/>
      <c r="S191" s="192"/>
      <c r="T191" s="192"/>
      <c r="U191" s="192"/>
      <c r="V191" s="192"/>
      <c r="W191" s="192"/>
      <c r="X191" s="192"/>
      <c r="Y191" s="192"/>
      <c r="Z191" s="192"/>
      <c r="AA191" s="192"/>
      <c r="AB191" s="192"/>
      <c r="AC191" s="192"/>
      <c r="AD191" s="192"/>
      <c r="AE191" s="192"/>
      <c r="AF191" s="192"/>
      <c r="AG191" s="192"/>
      <c r="AH191" s="192"/>
      <c r="AI191" s="192"/>
      <c r="AJ191" s="192"/>
      <c r="AK191" s="192"/>
      <c r="AL191" s="192"/>
      <c r="AM191" s="192"/>
      <c r="AN191" s="192"/>
      <c r="AO191" s="192"/>
      <c r="AP191" s="192"/>
      <c r="AQ191" s="192"/>
      <c r="AR191" s="192"/>
      <c r="AS191" s="192"/>
      <c r="AT191" s="192"/>
      <c r="AU191" s="192"/>
      <c r="AV191" s="192"/>
      <c r="AW191" s="192"/>
      <c r="AX191" s="192"/>
      <c r="AY191" s="192"/>
      <c r="AZ191" s="192"/>
      <c r="BA191" s="192"/>
      <c r="BB191" s="192"/>
      <c r="BC191" s="192"/>
      <c r="BD191" s="192"/>
      <c r="BE191" s="192"/>
      <c r="BF191" s="192"/>
      <c r="BG191" s="192"/>
      <c r="BH191" s="192"/>
      <c r="BI191" s="192"/>
      <c r="BJ191" s="192"/>
      <c r="BK191" s="192"/>
      <c r="BL191" s="192"/>
      <c r="BM191" s="192"/>
      <c r="BN191" s="192"/>
      <c r="BO191" s="192"/>
      <c r="BP191" s="192"/>
      <c r="BQ191" s="192"/>
      <c r="BR191" s="192"/>
      <c r="BS191" s="192"/>
      <c r="BT191" s="192"/>
      <c r="BU191" s="192"/>
      <c r="BV191" s="192"/>
      <c r="BW191" s="192"/>
      <c r="BX191" s="192"/>
      <c r="BY191" s="192"/>
      <c r="BZ191" s="192"/>
      <c r="CA191" s="192"/>
      <c r="CB191" s="192"/>
      <c r="CC191" s="192"/>
      <c r="CD191" s="192"/>
      <c r="CE191" s="192"/>
      <c r="CF191" s="192"/>
      <c r="CG191" s="192"/>
      <c r="CH191" s="192"/>
      <c r="CI191" s="192"/>
      <c r="CJ191" s="192"/>
      <c r="CK191" s="192"/>
      <c r="CL191" s="192"/>
      <c r="CM191" s="192"/>
      <c r="CN191" s="192"/>
      <c r="CO191" s="192"/>
      <c r="CP191" s="192"/>
      <c r="CQ191" s="192"/>
    </row>
    <row r="192" spans="16:95">
      <c r="P192" s="192"/>
      <c r="Q192" s="192"/>
      <c r="R192" s="192"/>
      <c r="S192" s="192"/>
      <c r="T192" s="192"/>
      <c r="U192" s="192"/>
      <c r="V192" s="192"/>
      <c r="W192" s="192"/>
      <c r="X192" s="192"/>
      <c r="Y192" s="192"/>
      <c r="Z192" s="192"/>
      <c r="AA192" s="192"/>
      <c r="AB192" s="192"/>
      <c r="AC192" s="192"/>
      <c r="AD192" s="192"/>
      <c r="AE192" s="192"/>
      <c r="AF192" s="192"/>
      <c r="AG192" s="192"/>
      <c r="AH192" s="192"/>
      <c r="AI192" s="192"/>
      <c r="AJ192" s="192"/>
      <c r="AK192" s="192"/>
      <c r="AL192" s="192"/>
      <c r="AM192" s="192"/>
      <c r="AN192" s="192"/>
      <c r="AO192" s="192"/>
      <c r="AP192" s="192"/>
      <c r="AQ192" s="192"/>
      <c r="AR192" s="192"/>
      <c r="AS192" s="192"/>
      <c r="AT192" s="192"/>
      <c r="AU192" s="192"/>
      <c r="AV192" s="192"/>
      <c r="AW192" s="192"/>
      <c r="AX192" s="192"/>
      <c r="AY192" s="192"/>
      <c r="AZ192" s="192"/>
      <c r="BA192" s="192"/>
      <c r="BB192" s="192"/>
      <c r="BC192" s="192"/>
      <c r="BD192" s="192"/>
      <c r="BE192" s="192"/>
      <c r="BF192" s="192"/>
      <c r="BG192" s="192"/>
      <c r="BH192" s="192"/>
      <c r="BI192" s="192"/>
      <c r="BJ192" s="192"/>
      <c r="BK192" s="192"/>
      <c r="BL192" s="192"/>
      <c r="BM192" s="192"/>
      <c r="BN192" s="192"/>
      <c r="BO192" s="192"/>
      <c r="BP192" s="192"/>
      <c r="BQ192" s="192"/>
      <c r="BR192" s="192"/>
      <c r="BS192" s="192"/>
      <c r="BT192" s="192"/>
      <c r="BU192" s="192"/>
      <c r="BV192" s="192"/>
      <c r="BW192" s="192"/>
      <c r="BX192" s="192"/>
      <c r="BY192" s="192"/>
      <c r="BZ192" s="192"/>
      <c r="CA192" s="192"/>
      <c r="CB192" s="192"/>
      <c r="CC192" s="192"/>
      <c r="CD192" s="192"/>
      <c r="CE192" s="192"/>
      <c r="CF192" s="192"/>
      <c r="CG192" s="192"/>
      <c r="CH192" s="192"/>
      <c r="CI192" s="192"/>
      <c r="CJ192" s="192"/>
      <c r="CK192" s="192"/>
      <c r="CL192" s="192"/>
      <c r="CM192" s="192"/>
      <c r="CN192" s="192"/>
      <c r="CO192" s="192"/>
      <c r="CP192" s="192"/>
      <c r="CQ192" s="192"/>
    </row>
    <row r="193" spans="16:95">
      <c r="P193" s="192"/>
      <c r="Q193" s="192"/>
      <c r="R193" s="192"/>
      <c r="S193" s="192"/>
      <c r="T193" s="192"/>
      <c r="U193" s="192"/>
      <c r="V193" s="192"/>
      <c r="W193" s="192"/>
      <c r="X193" s="192"/>
      <c r="Y193" s="192"/>
      <c r="Z193" s="192"/>
      <c r="AA193" s="192"/>
      <c r="AB193" s="192"/>
      <c r="AC193" s="192"/>
      <c r="AD193" s="192"/>
      <c r="AE193" s="192"/>
      <c r="AF193" s="192"/>
      <c r="AG193" s="192"/>
      <c r="AH193" s="192"/>
      <c r="AI193" s="192"/>
      <c r="AJ193" s="192"/>
      <c r="AK193" s="192"/>
      <c r="AL193" s="192"/>
      <c r="AM193" s="192"/>
      <c r="AN193" s="192"/>
      <c r="AO193" s="192"/>
      <c r="AP193" s="192"/>
      <c r="AQ193" s="192"/>
      <c r="AR193" s="192"/>
      <c r="AS193" s="192"/>
      <c r="AT193" s="192"/>
      <c r="AU193" s="192"/>
      <c r="AV193" s="192"/>
      <c r="AW193" s="192"/>
      <c r="AX193" s="192"/>
      <c r="AY193" s="192"/>
      <c r="AZ193" s="192"/>
      <c r="BA193" s="192"/>
      <c r="BB193" s="192"/>
      <c r="BC193" s="192"/>
      <c r="BD193" s="192"/>
      <c r="BE193" s="192"/>
      <c r="BF193" s="192"/>
      <c r="BG193" s="192"/>
      <c r="BH193" s="192"/>
      <c r="BI193" s="192"/>
      <c r="BJ193" s="192"/>
      <c r="BK193" s="192"/>
      <c r="BL193" s="192"/>
      <c r="BM193" s="192"/>
      <c r="BN193" s="192"/>
      <c r="BO193" s="192"/>
      <c r="BP193" s="192"/>
      <c r="BQ193" s="192"/>
      <c r="BR193" s="192"/>
      <c r="BS193" s="192"/>
      <c r="BT193" s="192"/>
      <c r="BU193" s="192"/>
      <c r="BV193" s="192"/>
      <c r="BW193" s="192"/>
      <c r="BX193" s="192"/>
      <c r="BY193" s="192"/>
      <c r="BZ193" s="192"/>
      <c r="CA193" s="192"/>
      <c r="CB193" s="192"/>
      <c r="CC193" s="192"/>
      <c r="CD193" s="192"/>
      <c r="CE193" s="192"/>
      <c r="CF193" s="192"/>
      <c r="CG193" s="192"/>
      <c r="CH193" s="192"/>
      <c r="CI193" s="192"/>
      <c r="CJ193" s="192"/>
      <c r="CK193" s="192"/>
      <c r="CL193" s="192"/>
      <c r="CM193" s="192"/>
      <c r="CN193" s="192"/>
      <c r="CO193" s="192"/>
      <c r="CP193" s="192"/>
      <c r="CQ193" s="192"/>
    </row>
    <row r="194" spans="16:95">
      <c r="P194" s="192"/>
      <c r="Q194" s="192"/>
      <c r="R194" s="192"/>
      <c r="S194" s="192"/>
      <c r="T194" s="192"/>
      <c r="U194" s="192"/>
      <c r="V194" s="192"/>
      <c r="W194" s="192"/>
      <c r="X194" s="192"/>
      <c r="Y194" s="192"/>
      <c r="Z194" s="192"/>
      <c r="AA194" s="192"/>
      <c r="AB194" s="192"/>
      <c r="AC194" s="192"/>
      <c r="AD194" s="192"/>
      <c r="AE194" s="192"/>
      <c r="AF194" s="192"/>
      <c r="AG194" s="192"/>
      <c r="AH194" s="192"/>
      <c r="AI194" s="192"/>
      <c r="AJ194" s="192"/>
      <c r="AK194" s="192"/>
      <c r="AL194" s="192"/>
      <c r="AM194" s="192"/>
      <c r="AN194" s="192"/>
      <c r="AO194" s="192"/>
      <c r="AP194" s="192"/>
      <c r="AQ194" s="192"/>
      <c r="AR194" s="192"/>
      <c r="AS194" s="192"/>
      <c r="AT194" s="192"/>
      <c r="AU194" s="192"/>
      <c r="AV194" s="192"/>
      <c r="AW194" s="192"/>
      <c r="AX194" s="192"/>
      <c r="AY194" s="192"/>
      <c r="AZ194" s="192"/>
      <c r="BA194" s="192"/>
      <c r="BB194" s="192"/>
      <c r="BC194" s="192"/>
      <c r="BD194" s="192"/>
      <c r="BE194" s="192"/>
      <c r="BF194" s="192"/>
      <c r="BG194" s="192"/>
      <c r="BH194" s="192"/>
      <c r="BI194" s="192"/>
      <c r="BJ194" s="192"/>
      <c r="BK194" s="192"/>
      <c r="BL194" s="192"/>
      <c r="BM194" s="192"/>
      <c r="BN194" s="192"/>
      <c r="BO194" s="192"/>
      <c r="BP194" s="192"/>
      <c r="BQ194" s="192"/>
      <c r="BR194" s="192"/>
      <c r="BS194" s="192"/>
      <c r="BT194" s="192"/>
      <c r="BU194" s="192"/>
      <c r="BV194" s="192"/>
      <c r="BW194" s="192"/>
      <c r="BX194" s="192"/>
      <c r="BY194" s="192"/>
      <c r="BZ194" s="192"/>
      <c r="CA194" s="192"/>
      <c r="CB194" s="192"/>
      <c r="CC194" s="192"/>
      <c r="CD194" s="192"/>
      <c r="CE194" s="192"/>
      <c r="CF194" s="192"/>
      <c r="CG194" s="192"/>
      <c r="CH194" s="192"/>
      <c r="CI194" s="192"/>
      <c r="CJ194" s="192"/>
      <c r="CK194" s="192"/>
      <c r="CL194" s="192"/>
      <c r="CM194" s="192"/>
      <c r="CN194" s="192"/>
      <c r="CO194" s="192"/>
      <c r="CP194" s="192"/>
      <c r="CQ194" s="192"/>
    </row>
    <row r="195" spans="16:95">
      <c r="P195" s="192"/>
      <c r="Q195" s="192"/>
      <c r="R195" s="192"/>
      <c r="S195" s="192"/>
      <c r="T195" s="192"/>
      <c r="U195" s="192"/>
      <c r="V195" s="192"/>
      <c r="W195" s="192"/>
      <c r="X195" s="192"/>
      <c r="Y195" s="192"/>
      <c r="Z195" s="192"/>
      <c r="AA195" s="192"/>
      <c r="AB195" s="192"/>
      <c r="AC195" s="192"/>
      <c r="AD195" s="192"/>
      <c r="AE195" s="192"/>
      <c r="AF195" s="192"/>
      <c r="AG195" s="192"/>
      <c r="AH195" s="192"/>
      <c r="AI195" s="192"/>
      <c r="AJ195" s="192"/>
      <c r="AK195" s="192"/>
      <c r="AL195" s="192"/>
      <c r="AM195" s="192"/>
      <c r="AN195" s="192"/>
      <c r="AO195" s="192"/>
      <c r="AP195" s="192"/>
      <c r="AQ195" s="192"/>
      <c r="AR195" s="192"/>
      <c r="AS195" s="192"/>
      <c r="AT195" s="192"/>
      <c r="AU195" s="192"/>
      <c r="AV195" s="192"/>
      <c r="AW195" s="192"/>
      <c r="AX195" s="192"/>
      <c r="AY195" s="192"/>
      <c r="AZ195" s="192"/>
      <c r="BA195" s="192"/>
      <c r="BB195" s="192"/>
      <c r="BC195" s="192"/>
      <c r="BD195" s="192"/>
      <c r="BE195" s="192"/>
      <c r="BF195" s="192"/>
      <c r="BG195" s="192"/>
      <c r="BH195" s="192"/>
      <c r="BI195" s="192"/>
      <c r="BJ195" s="192"/>
      <c r="BK195" s="192"/>
      <c r="BL195" s="192"/>
      <c r="BM195" s="192"/>
      <c r="BN195" s="192"/>
      <c r="BO195" s="192"/>
      <c r="BP195" s="192"/>
      <c r="BQ195" s="192"/>
      <c r="BR195" s="192"/>
      <c r="BS195" s="192"/>
      <c r="BT195" s="192"/>
      <c r="BU195" s="192"/>
      <c r="BV195" s="192"/>
      <c r="BW195" s="192"/>
      <c r="BX195" s="192"/>
      <c r="BY195" s="192"/>
      <c r="BZ195" s="192"/>
      <c r="CA195" s="192"/>
      <c r="CB195" s="192"/>
      <c r="CC195" s="192"/>
      <c r="CD195" s="192"/>
      <c r="CE195" s="192"/>
      <c r="CF195" s="192"/>
      <c r="CG195" s="192"/>
      <c r="CH195" s="192"/>
      <c r="CI195" s="192"/>
      <c r="CJ195" s="192"/>
      <c r="CK195" s="192"/>
      <c r="CL195" s="192"/>
      <c r="CM195" s="192"/>
      <c r="CN195" s="192"/>
      <c r="CO195" s="192"/>
      <c r="CP195" s="192"/>
      <c r="CQ195" s="192"/>
    </row>
    <row r="196" spans="16:95">
      <c r="P196" s="192"/>
      <c r="Q196" s="192"/>
      <c r="R196" s="192"/>
      <c r="S196" s="192"/>
      <c r="T196" s="192"/>
      <c r="U196" s="192"/>
      <c r="V196" s="192"/>
      <c r="W196" s="192"/>
      <c r="X196" s="192"/>
      <c r="Y196" s="192"/>
      <c r="Z196" s="192"/>
      <c r="AA196" s="192"/>
      <c r="AB196" s="192"/>
      <c r="AC196" s="192"/>
      <c r="AD196" s="192"/>
      <c r="AE196" s="192"/>
      <c r="AF196" s="192"/>
      <c r="AG196" s="192"/>
      <c r="AH196" s="192"/>
      <c r="AI196" s="192"/>
      <c r="AJ196" s="192"/>
      <c r="AK196" s="192"/>
      <c r="AL196" s="192"/>
      <c r="AM196" s="192"/>
      <c r="AN196" s="192"/>
      <c r="AO196" s="192"/>
      <c r="AP196" s="192"/>
      <c r="AQ196" s="192"/>
      <c r="AR196" s="192"/>
      <c r="AS196" s="192"/>
      <c r="AT196" s="192"/>
      <c r="AU196" s="192"/>
      <c r="AV196" s="192"/>
      <c r="AW196" s="192"/>
      <c r="AX196" s="192"/>
      <c r="AY196" s="192"/>
      <c r="AZ196" s="192"/>
      <c r="BA196" s="192"/>
      <c r="BB196" s="192"/>
      <c r="BC196" s="192"/>
      <c r="BD196" s="192"/>
      <c r="BE196" s="192"/>
      <c r="BF196" s="192"/>
      <c r="BG196" s="192"/>
      <c r="BH196" s="192"/>
      <c r="BI196" s="192"/>
      <c r="BJ196" s="192"/>
      <c r="BK196" s="192"/>
      <c r="BL196" s="192"/>
      <c r="BM196" s="192"/>
      <c r="BN196" s="192"/>
      <c r="BO196" s="192"/>
      <c r="BP196" s="192"/>
      <c r="BQ196" s="192"/>
      <c r="BR196" s="192"/>
      <c r="BS196" s="192"/>
      <c r="BT196" s="192"/>
      <c r="BU196" s="192"/>
      <c r="BV196" s="192"/>
      <c r="BW196" s="192"/>
      <c r="BX196" s="192"/>
      <c r="BY196" s="192"/>
      <c r="BZ196" s="192"/>
      <c r="CA196" s="192"/>
      <c r="CB196" s="192"/>
      <c r="CC196" s="192"/>
      <c r="CD196" s="192"/>
      <c r="CE196" s="192"/>
      <c r="CF196" s="192"/>
      <c r="CG196" s="192"/>
      <c r="CH196" s="192"/>
      <c r="CI196" s="192"/>
      <c r="CJ196" s="192"/>
      <c r="CK196" s="192"/>
      <c r="CL196" s="192"/>
      <c r="CM196" s="192"/>
      <c r="CN196" s="192"/>
      <c r="CO196" s="192"/>
      <c r="CP196" s="192"/>
      <c r="CQ196" s="192"/>
    </row>
    <row r="197" spans="16:95">
      <c r="P197" s="192"/>
      <c r="Q197" s="192"/>
      <c r="R197" s="192"/>
      <c r="S197" s="192"/>
      <c r="T197" s="192"/>
      <c r="U197" s="192"/>
      <c r="V197" s="192"/>
      <c r="W197" s="192"/>
      <c r="X197" s="192"/>
      <c r="Y197" s="192"/>
      <c r="Z197" s="192"/>
      <c r="AA197" s="192"/>
      <c r="AB197" s="192"/>
      <c r="AC197" s="192"/>
      <c r="AD197" s="192"/>
      <c r="AE197" s="192"/>
      <c r="AF197" s="192"/>
      <c r="AG197" s="192"/>
      <c r="AH197" s="192"/>
      <c r="AI197" s="192"/>
      <c r="AJ197" s="192"/>
      <c r="AK197" s="192"/>
      <c r="AL197" s="192"/>
      <c r="AM197" s="192"/>
      <c r="AN197" s="192"/>
      <c r="AO197" s="192"/>
      <c r="AP197" s="192"/>
      <c r="AQ197" s="192"/>
      <c r="AR197" s="192"/>
      <c r="AS197" s="192"/>
      <c r="AT197" s="192"/>
      <c r="AU197" s="192"/>
      <c r="AV197" s="192"/>
      <c r="AW197" s="192"/>
      <c r="AX197" s="192"/>
      <c r="AY197" s="192"/>
      <c r="AZ197" s="192"/>
      <c r="BA197" s="192"/>
      <c r="BB197" s="192"/>
      <c r="BC197" s="192"/>
      <c r="BD197" s="192"/>
      <c r="BE197" s="192"/>
      <c r="BF197" s="192"/>
      <c r="BG197" s="192"/>
      <c r="BH197" s="192"/>
      <c r="BI197" s="192"/>
      <c r="BJ197" s="192"/>
      <c r="BK197" s="192"/>
      <c r="BL197" s="192"/>
      <c r="BM197" s="192"/>
      <c r="BN197" s="192"/>
      <c r="BO197" s="192"/>
      <c r="BP197" s="192"/>
      <c r="BQ197" s="192"/>
      <c r="BR197" s="192"/>
      <c r="BS197" s="192"/>
      <c r="BT197" s="192"/>
      <c r="BU197" s="192"/>
      <c r="BV197" s="192"/>
      <c r="BW197" s="192"/>
      <c r="BX197" s="192"/>
      <c r="BY197" s="192"/>
      <c r="BZ197" s="192"/>
      <c r="CA197" s="192"/>
      <c r="CB197" s="192"/>
      <c r="CC197" s="192"/>
      <c r="CD197" s="192"/>
      <c r="CE197" s="192"/>
      <c r="CF197" s="192"/>
      <c r="CG197" s="192"/>
      <c r="CH197" s="192"/>
      <c r="CI197" s="192"/>
      <c r="CJ197" s="192"/>
      <c r="CK197" s="192"/>
      <c r="CL197" s="192"/>
      <c r="CM197" s="192"/>
      <c r="CN197" s="192"/>
      <c r="CO197" s="192"/>
      <c r="CP197" s="192"/>
      <c r="CQ197" s="192"/>
    </row>
    <row r="198" spans="16:95">
      <c r="P198" s="192"/>
      <c r="Q198" s="192"/>
      <c r="R198" s="192"/>
      <c r="S198" s="192"/>
      <c r="T198" s="192"/>
      <c r="U198" s="192"/>
      <c r="V198" s="192"/>
      <c r="W198" s="192"/>
      <c r="X198" s="192"/>
      <c r="Y198" s="192"/>
      <c r="Z198" s="192"/>
      <c r="AA198" s="192"/>
      <c r="AB198" s="192"/>
      <c r="AC198" s="192"/>
      <c r="AD198" s="192"/>
      <c r="AE198" s="192"/>
      <c r="AF198" s="192"/>
      <c r="AG198" s="192"/>
      <c r="AH198" s="192"/>
      <c r="AI198" s="192"/>
      <c r="AJ198" s="192"/>
      <c r="AK198" s="192"/>
      <c r="AL198" s="192"/>
      <c r="AM198" s="192"/>
      <c r="AN198" s="192"/>
      <c r="AO198" s="192"/>
      <c r="AP198" s="192"/>
      <c r="AQ198" s="192"/>
      <c r="AR198" s="192"/>
      <c r="AS198" s="192"/>
      <c r="AT198" s="192"/>
      <c r="AU198" s="192"/>
      <c r="AV198" s="192"/>
      <c r="AW198" s="192"/>
      <c r="AX198" s="192"/>
      <c r="AY198" s="192"/>
      <c r="AZ198" s="192"/>
      <c r="BA198" s="192"/>
      <c r="BB198" s="192"/>
      <c r="BC198" s="192"/>
      <c r="BD198" s="192"/>
      <c r="BE198" s="192"/>
      <c r="BF198" s="192"/>
      <c r="BG198" s="192"/>
      <c r="BH198" s="192"/>
      <c r="BI198" s="192"/>
      <c r="BJ198" s="192"/>
      <c r="BK198" s="192"/>
      <c r="BL198" s="192"/>
      <c r="BM198" s="192"/>
      <c r="BN198" s="192"/>
      <c r="BO198" s="192"/>
      <c r="BP198" s="192"/>
      <c r="BQ198" s="192"/>
      <c r="BR198" s="192"/>
      <c r="BS198" s="192"/>
      <c r="BT198" s="192"/>
      <c r="BU198" s="192"/>
      <c r="BV198" s="192"/>
      <c r="BW198" s="192"/>
      <c r="BX198" s="192"/>
      <c r="BY198" s="192"/>
      <c r="BZ198" s="192"/>
      <c r="CA198" s="192"/>
      <c r="CB198" s="192"/>
      <c r="CC198" s="192"/>
      <c r="CD198" s="192"/>
      <c r="CE198" s="192"/>
      <c r="CF198" s="192"/>
      <c r="CG198" s="192"/>
      <c r="CH198" s="192"/>
      <c r="CI198" s="192"/>
      <c r="CJ198" s="192"/>
      <c r="CK198" s="192"/>
      <c r="CL198" s="192"/>
      <c r="CM198" s="192"/>
      <c r="CN198" s="192"/>
      <c r="CO198" s="192"/>
      <c r="CP198" s="192"/>
      <c r="CQ198" s="192"/>
    </row>
    <row r="199" spans="16:95">
      <c r="P199" s="192"/>
      <c r="Q199" s="192"/>
      <c r="R199" s="192"/>
      <c r="S199" s="192"/>
      <c r="T199" s="192"/>
      <c r="U199" s="192"/>
      <c r="V199" s="192"/>
      <c r="W199" s="192"/>
      <c r="X199" s="192"/>
      <c r="Y199" s="192"/>
      <c r="Z199" s="192"/>
      <c r="AA199" s="192"/>
      <c r="AB199" s="192"/>
      <c r="AC199" s="192"/>
      <c r="AD199" s="192"/>
      <c r="AE199" s="192"/>
      <c r="AF199" s="192"/>
      <c r="AG199" s="192"/>
      <c r="AH199" s="192"/>
      <c r="AI199" s="192"/>
      <c r="AJ199" s="192"/>
      <c r="AK199" s="192"/>
      <c r="AL199" s="192"/>
      <c r="AM199" s="192"/>
      <c r="AN199" s="192"/>
      <c r="AO199" s="192"/>
      <c r="AP199" s="192"/>
      <c r="AQ199" s="192"/>
      <c r="AR199" s="192"/>
      <c r="AS199" s="192"/>
      <c r="AT199" s="192"/>
      <c r="AU199" s="192"/>
      <c r="AV199" s="192"/>
      <c r="AW199" s="192"/>
      <c r="AX199" s="192"/>
      <c r="AY199" s="192"/>
      <c r="AZ199" s="192"/>
      <c r="BA199" s="192"/>
      <c r="BB199" s="192"/>
      <c r="BC199" s="192"/>
      <c r="BD199" s="192"/>
      <c r="BE199" s="192"/>
      <c r="BF199" s="192"/>
      <c r="BG199" s="192"/>
      <c r="BH199" s="192"/>
      <c r="BI199" s="192"/>
      <c r="BJ199" s="192"/>
      <c r="BK199" s="192"/>
      <c r="BL199" s="192"/>
      <c r="BM199" s="192"/>
      <c r="BN199" s="192"/>
      <c r="BO199" s="192"/>
      <c r="BP199" s="192"/>
      <c r="BQ199" s="192"/>
      <c r="BR199" s="192"/>
      <c r="BS199" s="192"/>
      <c r="BT199" s="192"/>
      <c r="BU199" s="192"/>
      <c r="BV199" s="192"/>
      <c r="BW199" s="192"/>
      <c r="BX199" s="192"/>
      <c r="BY199" s="192"/>
      <c r="BZ199" s="192"/>
      <c r="CA199" s="192"/>
      <c r="CB199" s="192"/>
      <c r="CC199" s="192"/>
      <c r="CD199" s="192"/>
      <c r="CE199" s="192"/>
      <c r="CF199" s="192"/>
      <c r="CG199" s="192"/>
      <c r="CH199" s="192"/>
      <c r="CI199" s="192"/>
      <c r="CJ199" s="192"/>
      <c r="CK199" s="192"/>
      <c r="CL199" s="192"/>
      <c r="CM199" s="192"/>
      <c r="CN199" s="192"/>
      <c r="CO199" s="192"/>
      <c r="CP199" s="192"/>
      <c r="CQ199" s="192"/>
    </row>
    <row r="200" spans="16:95">
      <c r="P200" s="192"/>
      <c r="Q200" s="192"/>
      <c r="R200" s="192"/>
      <c r="S200" s="192"/>
      <c r="T200" s="192"/>
      <c r="U200" s="192"/>
      <c r="V200" s="192"/>
      <c r="W200" s="192"/>
      <c r="X200" s="192"/>
      <c r="Y200" s="192"/>
      <c r="Z200" s="192"/>
      <c r="AA200" s="192"/>
      <c r="AB200" s="192"/>
      <c r="AC200" s="192"/>
      <c r="AD200" s="192"/>
      <c r="AE200" s="192"/>
      <c r="AF200" s="192"/>
      <c r="AG200" s="192"/>
      <c r="AH200" s="192"/>
      <c r="AI200" s="192"/>
      <c r="AJ200" s="192"/>
      <c r="AK200" s="192"/>
      <c r="AL200" s="192"/>
      <c r="AM200" s="192"/>
      <c r="AN200" s="192"/>
      <c r="AO200" s="192"/>
      <c r="AP200" s="192"/>
      <c r="AQ200" s="192"/>
      <c r="AR200" s="192"/>
      <c r="AS200" s="192"/>
      <c r="AT200" s="192"/>
      <c r="AU200" s="192"/>
      <c r="AV200" s="192"/>
      <c r="AW200" s="192"/>
      <c r="AX200" s="192"/>
      <c r="AY200" s="192"/>
      <c r="AZ200" s="192"/>
      <c r="BA200" s="192"/>
      <c r="BB200" s="192"/>
      <c r="BC200" s="192"/>
      <c r="BD200" s="192"/>
      <c r="BE200" s="192"/>
      <c r="BF200" s="192"/>
      <c r="BG200" s="192"/>
      <c r="BH200" s="192"/>
      <c r="BI200" s="192"/>
      <c r="BJ200" s="192"/>
      <c r="BK200" s="192"/>
      <c r="BL200" s="192"/>
      <c r="BM200" s="192"/>
      <c r="BN200" s="192"/>
      <c r="BO200" s="192"/>
      <c r="BP200" s="192"/>
      <c r="BQ200" s="192"/>
      <c r="BR200" s="192"/>
      <c r="BS200" s="192"/>
      <c r="BT200" s="192"/>
      <c r="BU200" s="192"/>
      <c r="BV200" s="192"/>
      <c r="BW200" s="192"/>
      <c r="BX200" s="192"/>
      <c r="BY200" s="192"/>
      <c r="BZ200" s="192"/>
      <c r="CA200" s="192"/>
      <c r="CB200" s="192"/>
      <c r="CC200" s="192"/>
      <c r="CD200" s="192"/>
      <c r="CE200" s="192"/>
      <c r="CF200" s="192"/>
      <c r="CG200" s="192"/>
      <c r="CH200" s="192"/>
      <c r="CI200" s="192"/>
      <c r="CJ200" s="192"/>
      <c r="CK200" s="192"/>
      <c r="CL200" s="192"/>
      <c r="CM200" s="192"/>
      <c r="CN200" s="192"/>
      <c r="CO200" s="192"/>
      <c r="CP200" s="192"/>
      <c r="CQ200" s="192"/>
    </row>
    <row r="201" spans="16:95">
      <c r="P201" s="192"/>
      <c r="Q201" s="192"/>
      <c r="R201" s="192"/>
      <c r="S201" s="192"/>
      <c r="T201" s="192"/>
      <c r="U201" s="192"/>
      <c r="V201" s="192"/>
      <c r="W201" s="192"/>
      <c r="X201" s="192"/>
      <c r="Y201" s="192"/>
      <c r="Z201" s="192"/>
      <c r="AA201" s="192"/>
      <c r="AB201" s="192"/>
      <c r="AC201" s="192"/>
      <c r="AD201" s="192"/>
      <c r="AE201" s="192"/>
      <c r="AF201" s="192"/>
      <c r="AG201" s="192"/>
      <c r="AH201" s="192"/>
      <c r="AI201" s="192"/>
      <c r="AJ201" s="192"/>
      <c r="AK201" s="192"/>
      <c r="AL201" s="192"/>
      <c r="AM201" s="192"/>
      <c r="AN201" s="192"/>
      <c r="AO201" s="192"/>
      <c r="AP201" s="192"/>
      <c r="AQ201" s="192"/>
      <c r="AR201" s="192"/>
      <c r="AS201" s="192"/>
      <c r="AT201" s="192"/>
      <c r="AU201" s="192"/>
      <c r="AV201" s="192"/>
      <c r="AW201" s="192"/>
      <c r="AX201" s="192"/>
      <c r="AY201" s="192"/>
      <c r="AZ201" s="192"/>
      <c r="BA201" s="192"/>
      <c r="BB201" s="192"/>
      <c r="BC201" s="192"/>
      <c r="BD201" s="192"/>
      <c r="BE201" s="192"/>
      <c r="BF201" s="192"/>
      <c r="BG201" s="192"/>
      <c r="BH201" s="192"/>
      <c r="BI201" s="192"/>
      <c r="BJ201" s="192"/>
      <c r="BK201" s="192"/>
      <c r="BL201" s="192"/>
      <c r="BM201" s="192"/>
      <c r="BN201" s="192"/>
      <c r="BO201" s="192"/>
      <c r="BP201" s="192"/>
      <c r="BQ201" s="192"/>
      <c r="BR201" s="192"/>
      <c r="BS201" s="192"/>
      <c r="BT201" s="192"/>
      <c r="BU201" s="192"/>
      <c r="BV201" s="192"/>
      <c r="BW201" s="192"/>
      <c r="BX201" s="192"/>
      <c r="BY201" s="192"/>
      <c r="BZ201" s="192"/>
      <c r="CA201" s="192"/>
      <c r="CB201" s="192"/>
      <c r="CC201" s="192"/>
      <c r="CD201" s="192"/>
      <c r="CE201" s="192"/>
      <c r="CF201" s="192"/>
      <c r="CG201" s="192"/>
      <c r="CH201" s="192"/>
      <c r="CI201" s="192"/>
      <c r="CJ201" s="192"/>
      <c r="CK201" s="192"/>
      <c r="CL201" s="192"/>
      <c r="CM201" s="192"/>
      <c r="CN201" s="192"/>
      <c r="CO201" s="192"/>
      <c r="CP201" s="192"/>
      <c r="CQ201" s="192"/>
    </row>
    <row r="202" spans="16:95">
      <c r="P202" s="192"/>
      <c r="Q202" s="192"/>
      <c r="R202" s="192"/>
      <c r="S202" s="192"/>
      <c r="T202" s="192"/>
      <c r="U202" s="192"/>
      <c r="V202" s="192"/>
      <c r="W202" s="192"/>
      <c r="X202" s="192"/>
      <c r="Y202" s="192"/>
      <c r="Z202" s="192"/>
      <c r="AA202" s="192"/>
      <c r="AB202" s="192"/>
      <c r="AC202" s="192"/>
      <c r="AD202" s="192"/>
      <c r="AE202" s="192"/>
      <c r="AF202" s="192"/>
      <c r="AG202" s="192"/>
      <c r="AH202" s="192"/>
      <c r="AI202" s="192"/>
      <c r="AJ202" s="192"/>
      <c r="AK202" s="192"/>
      <c r="AL202" s="192"/>
      <c r="AM202" s="192"/>
      <c r="AN202" s="192"/>
      <c r="AO202" s="192"/>
      <c r="AP202" s="192"/>
      <c r="AQ202" s="192"/>
      <c r="AR202" s="192"/>
      <c r="AS202" s="192"/>
      <c r="AT202" s="192"/>
      <c r="AU202" s="192"/>
      <c r="AV202" s="192"/>
      <c r="AW202" s="192"/>
      <c r="AX202" s="192"/>
      <c r="AY202" s="192"/>
      <c r="AZ202" s="192"/>
      <c r="BA202" s="192"/>
      <c r="BB202" s="192"/>
      <c r="BC202" s="192"/>
      <c r="BD202" s="192"/>
      <c r="BE202" s="192"/>
      <c r="BF202" s="192"/>
      <c r="BG202" s="192"/>
      <c r="BH202" s="192"/>
      <c r="BI202" s="192"/>
      <c r="BJ202" s="192"/>
      <c r="BK202" s="192"/>
      <c r="BL202" s="192"/>
      <c r="BM202" s="192"/>
      <c r="BN202" s="192"/>
      <c r="BO202" s="192"/>
      <c r="BP202" s="192"/>
      <c r="BQ202" s="192"/>
      <c r="BR202" s="192"/>
      <c r="BS202" s="192"/>
      <c r="BT202" s="192"/>
      <c r="BU202" s="192"/>
      <c r="BV202" s="192"/>
      <c r="BW202" s="192"/>
      <c r="BX202" s="192"/>
      <c r="BY202" s="192"/>
      <c r="BZ202" s="192"/>
      <c r="CA202" s="192"/>
      <c r="CB202" s="192"/>
      <c r="CC202" s="192"/>
      <c r="CD202" s="192"/>
      <c r="CE202" s="192"/>
      <c r="CF202" s="192"/>
      <c r="CG202" s="192"/>
      <c r="CH202" s="192"/>
      <c r="CI202" s="192"/>
      <c r="CJ202" s="192"/>
      <c r="CK202" s="192"/>
      <c r="CL202" s="192"/>
      <c r="CM202" s="192"/>
      <c r="CN202" s="192"/>
      <c r="CO202" s="192"/>
      <c r="CP202" s="192"/>
      <c r="CQ202" s="192"/>
    </row>
    <row r="203" spans="16:95">
      <c r="P203" s="192"/>
      <c r="Q203" s="192"/>
      <c r="R203" s="192"/>
      <c r="S203" s="192"/>
      <c r="T203" s="192"/>
      <c r="U203" s="192"/>
      <c r="V203" s="192"/>
      <c r="W203" s="192"/>
      <c r="X203" s="192"/>
      <c r="Y203" s="192"/>
      <c r="Z203" s="192"/>
      <c r="AA203" s="192"/>
      <c r="AB203" s="192"/>
      <c r="AC203" s="192"/>
      <c r="AD203" s="192"/>
      <c r="AE203" s="192"/>
      <c r="AF203" s="192"/>
      <c r="AG203" s="192"/>
      <c r="AH203" s="192"/>
      <c r="AI203" s="192"/>
      <c r="AJ203" s="192"/>
      <c r="AK203" s="192"/>
      <c r="AL203" s="192"/>
      <c r="AM203" s="192"/>
      <c r="AN203" s="192"/>
      <c r="AO203" s="192"/>
      <c r="AP203" s="192"/>
      <c r="AQ203" s="192"/>
      <c r="AR203" s="192"/>
      <c r="AS203" s="192"/>
      <c r="AT203" s="192"/>
      <c r="AU203" s="192"/>
      <c r="AV203" s="192"/>
      <c r="AW203" s="192"/>
      <c r="AX203" s="192"/>
      <c r="AY203" s="192"/>
      <c r="AZ203" s="192"/>
      <c r="BA203" s="192"/>
      <c r="BB203" s="192"/>
      <c r="BC203" s="192"/>
      <c r="BD203" s="192"/>
      <c r="BE203" s="192"/>
      <c r="BF203" s="192"/>
      <c r="BG203" s="192"/>
      <c r="BH203" s="192"/>
      <c r="BI203" s="192"/>
      <c r="BJ203" s="192"/>
      <c r="BK203" s="192"/>
      <c r="BL203" s="192"/>
      <c r="BM203" s="192"/>
      <c r="BN203" s="192"/>
      <c r="BO203" s="192"/>
      <c r="BP203" s="192"/>
      <c r="BQ203" s="192"/>
      <c r="BR203" s="192"/>
      <c r="BS203" s="192"/>
      <c r="BT203" s="192"/>
      <c r="BU203" s="192"/>
      <c r="BV203" s="192"/>
      <c r="BW203" s="192"/>
      <c r="BX203" s="192"/>
      <c r="BY203" s="192"/>
      <c r="BZ203" s="192"/>
      <c r="CA203" s="192"/>
      <c r="CB203" s="192"/>
      <c r="CC203" s="192"/>
      <c r="CD203" s="192"/>
      <c r="CE203" s="192"/>
      <c r="CF203" s="192"/>
      <c r="CG203" s="192"/>
      <c r="CH203" s="192"/>
      <c r="CI203" s="192"/>
      <c r="CJ203" s="192"/>
      <c r="CK203" s="192"/>
      <c r="CL203" s="192"/>
      <c r="CM203" s="192"/>
      <c r="CN203" s="192"/>
      <c r="CO203" s="192"/>
      <c r="CP203" s="192"/>
      <c r="CQ203" s="192"/>
    </row>
    <row r="204" spans="16:95">
      <c r="P204" s="192"/>
      <c r="Q204" s="192"/>
      <c r="R204" s="192"/>
      <c r="S204" s="192"/>
      <c r="T204" s="192"/>
      <c r="U204" s="192"/>
      <c r="V204" s="192"/>
      <c r="W204" s="192"/>
      <c r="X204" s="192"/>
      <c r="Y204" s="192"/>
      <c r="Z204" s="192"/>
      <c r="AA204" s="192"/>
      <c r="AB204" s="192"/>
      <c r="AC204" s="192"/>
      <c r="AD204" s="192"/>
      <c r="AE204" s="192"/>
      <c r="AF204" s="192"/>
      <c r="AG204" s="192"/>
      <c r="AH204" s="192"/>
      <c r="AI204" s="192"/>
      <c r="AJ204" s="192"/>
      <c r="AK204" s="192"/>
      <c r="AL204" s="192"/>
      <c r="AM204" s="192"/>
      <c r="AN204" s="192"/>
      <c r="AO204" s="192"/>
      <c r="AP204" s="192"/>
      <c r="AQ204" s="192"/>
      <c r="AR204" s="192"/>
      <c r="AS204" s="192"/>
      <c r="AT204" s="192"/>
      <c r="AU204" s="192"/>
      <c r="AV204" s="192"/>
      <c r="AW204" s="192"/>
      <c r="AX204" s="192"/>
      <c r="AY204" s="192"/>
      <c r="AZ204" s="192"/>
      <c r="BA204" s="192"/>
      <c r="BB204" s="192"/>
      <c r="BC204" s="192"/>
      <c r="BD204" s="192"/>
      <c r="BE204" s="192"/>
      <c r="BF204" s="192"/>
      <c r="BG204" s="192"/>
      <c r="BH204" s="192"/>
      <c r="BI204" s="192"/>
      <c r="BJ204" s="192"/>
      <c r="BK204" s="192"/>
      <c r="BL204" s="192"/>
      <c r="BM204" s="192"/>
      <c r="BN204" s="192"/>
      <c r="BO204" s="192"/>
      <c r="BP204" s="192"/>
      <c r="BQ204" s="192"/>
      <c r="BR204" s="192"/>
      <c r="BS204" s="192"/>
      <c r="BT204" s="192"/>
      <c r="BU204" s="192"/>
      <c r="BV204" s="192"/>
      <c r="BW204" s="192"/>
      <c r="BX204" s="192"/>
      <c r="BY204" s="192"/>
      <c r="BZ204" s="192"/>
      <c r="CA204" s="192"/>
      <c r="CB204" s="192"/>
      <c r="CC204" s="192"/>
      <c r="CD204" s="192"/>
      <c r="CE204" s="192"/>
      <c r="CF204" s="192"/>
      <c r="CG204" s="192"/>
      <c r="CH204" s="192"/>
      <c r="CI204" s="192"/>
      <c r="CJ204" s="192"/>
      <c r="CK204" s="192"/>
      <c r="CL204" s="192"/>
      <c r="CM204" s="192"/>
      <c r="CN204" s="192"/>
      <c r="CO204" s="192"/>
      <c r="CP204" s="192"/>
      <c r="CQ204" s="192"/>
    </row>
    <row r="205" spans="16:95">
      <c r="P205" s="192"/>
      <c r="Q205" s="192"/>
      <c r="R205" s="192"/>
      <c r="S205" s="192"/>
      <c r="T205" s="192"/>
      <c r="U205" s="192"/>
      <c r="V205" s="192"/>
      <c r="W205" s="192"/>
      <c r="X205" s="192"/>
      <c r="Y205" s="192"/>
      <c r="Z205" s="192"/>
      <c r="AA205" s="192"/>
      <c r="AB205" s="192"/>
      <c r="AC205" s="192"/>
      <c r="AD205" s="192"/>
      <c r="AE205" s="192"/>
      <c r="AF205" s="192"/>
      <c r="AG205" s="192"/>
      <c r="AH205" s="192"/>
      <c r="AI205" s="192"/>
      <c r="AJ205" s="192"/>
      <c r="AK205" s="192"/>
      <c r="AL205" s="192"/>
      <c r="AM205" s="192"/>
      <c r="AN205" s="192"/>
      <c r="AO205" s="192"/>
      <c r="AP205" s="192"/>
      <c r="AQ205" s="192"/>
      <c r="AR205" s="192"/>
      <c r="AS205" s="192"/>
      <c r="AT205" s="192"/>
      <c r="AU205" s="192"/>
      <c r="AV205" s="192"/>
      <c r="AW205" s="192"/>
      <c r="AX205" s="192"/>
      <c r="AY205" s="192"/>
      <c r="AZ205" s="192"/>
      <c r="BA205" s="192"/>
      <c r="BB205" s="192"/>
      <c r="BC205" s="192"/>
      <c r="BD205" s="192"/>
      <c r="BE205" s="192"/>
      <c r="BF205" s="192"/>
      <c r="BG205" s="192"/>
      <c r="BH205" s="192"/>
      <c r="BI205" s="192"/>
      <c r="BJ205" s="192"/>
      <c r="BK205" s="192"/>
      <c r="BL205" s="192"/>
      <c r="BM205" s="192"/>
      <c r="BN205" s="192"/>
      <c r="BO205" s="192"/>
      <c r="BP205" s="192"/>
      <c r="BQ205" s="192"/>
      <c r="BR205" s="192"/>
      <c r="BS205" s="192"/>
      <c r="BT205" s="192"/>
      <c r="BU205" s="192"/>
      <c r="BV205" s="192"/>
      <c r="BW205" s="192"/>
      <c r="BX205" s="192"/>
      <c r="BY205" s="192"/>
      <c r="BZ205" s="192"/>
      <c r="CA205" s="192"/>
      <c r="CB205" s="192"/>
      <c r="CC205" s="192"/>
      <c r="CD205" s="192"/>
      <c r="CE205" s="192"/>
      <c r="CF205" s="192"/>
      <c r="CG205" s="192"/>
      <c r="CH205" s="192"/>
      <c r="CI205" s="192"/>
      <c r="CJ205" s="192"/>
      <c r="CK205" s="192"/>
      <c r="CL205" s="192"/>
      <c r="CM205" s="192"/>
      <c r="CN205" s="192"/>
      <c r="CO205" s="192"/>
      <c r="CP205" s="192"/>
      <c r="CQ205" s="192"/>
    </row>
    <row r="206" spans="16:95">
      <c r="P206" s="192"/>
      <c r="Q206" s="192"/>
      <c r="R206" s="192"/>
      <c r="S206" s="192"/>
      <c r="T206" s="192"/>
      <c r="U206" s="192"/>
      <c r="V206" s="192"/>
      <c r="W206" s="192"/>
      <c r="X206" s="192"/>
      <c r="Y206" s="192"/>
      <c r="Z206" s="192"/>
      <c r="AA206" s="192"/>
      <c r="AB206" s="192"/>
      <c r="AC206" s="192"/>
      <c r="AD206" s="192"/>
      <c r="AE206" s="192"/>
      <c r="AF206" s="192"/>
      <c r="AG206" s="192"/>
      <c r="AH206" s="192"/>
      <c r="AI206" s="192"/>
      <c r="AJ206" s="192"/>
      <c r="AK206" s="192"/>
      <c r="AL206" s="192"/>
      <c r="AM206" s="192"/>
      <c r="AN206" s="192"/>
      <c r="AO206" s="192"/>
      <c r="AP206" s="192"/>
      <c r="AQ206" s="192"/>
      <c r="AR206" s="192"/>
      <c r="AS206" s="192"/>
      <c r="AT206" s="192"/>
      <c r="AU206" s="192"/>
      <c r="AV206" s="192"/>
      <c r="AW206" s="192"/>
      <c r="AX206" s="192"/>
      <c r="AY206" s="192"/>
      <c r="AZ206" s="192"/>
      <c r="BA206" s="192"/>
      <c r="BB206" s="192"/>
      <c r="BC206" s="192"/>
      <c r="BD206" s="192"/>
      <c r="BE206" s="192"/>
      <c r="BF206" s="192"/>
      <c r="BG206" s="192"/>
      <c r="BH206" s="192"/>
      <c r="BI206" s="192"/>
      <c r="BJ206" s="192"/>
      <c r="BK206" s="192"/>
      <c r="BL206" s="192"/>
      <c r="BM206" s="192"/>
      <c r="BN206" s="192"/>
      <c r="BO206" s="192"/>
      <c r="BP206" s="192"/>
      <c r="BQ206" s="192"/>
      <c r="BR206" s="192"/>
      <c r="BS206" s="192"/>
      <c r="BT206" s="192"/>
      <c r="BU206" s="192"/>
      <c r="BV206" s="192"/>
      <c r="BW206" s="192"/>
      <c r="BX206" s="192"/>
      <c r="BY206" s="192"/>
      <c r="BZ206" s="192"/>
      <c r="CA206" s="192"/>
      <c r="CB206" s="192"/>
      <c r="CC206" s="192"/>
      <c r="CD206" s="192"/>
      <c r="CE206" s="192"/>
      <c r="CF206" s="192"/>
      <c r="CG206" s="192"/>
      <c r="CH206" s="192"/>
      <c r="CI206" s="192"/>
      <c r="CJ206" s="192"/>
      <c r="CK206" s="192"/>
      <c r="CL206" s="192"/>
      <c r="CM206" s="192"/>
      <c r="CN206" s="192"/>
      <c r="CO206" s="192"/>
      <c r="CP206" s="192"/>
      <c r="CQ206" s="192"/>
    </row>
    <row r="207" spans="16:95">
      <c r="P207" s="192"/>
      <c r="Q207" s="192"/>
      <c r="R207" s="192"/>
      <c r="S207" s="192"/>
      <c r="T207" s="192"/>
      <c r="U207" s="192"/>
      <c r="V207" s="192"/>
      <c r="W207" s="192"/>
      <c r="X207" s="192"/>
      <c r="Y207" s="192"/>
      <c r="Z207" s="192"/>
      <c r="AA207" s="192"/>
      <c r="AB207" s="192"/>
      <c r="AC207" s="192"/>
      <c r="AD207" s="192"/>
      <c r="AE207" s="192"/>
      <c r="AF207" s="192"/>
      <c r="AG207" s="192"/>
      <c r="AH207" s="192"/>
      <c r="AI207" s="192"/>
      <c r="AJ207" s="192"/>
      <c r="AK207" s="192"/>
      <c r="AL207" s="192"/>
      <c r="AM207" s="192"/>
      <c r="AN207" s="192"/>
      <c r="AO207" s="192"/>
      <c r="AP207" s="192"/>
      <c r="AQ207" s="192"/>
      <c r="AR207" s="192"/>
      <c r="AS207" s="192"/>
      <c r="AT207" s="192"/>
      <c r="AU207" s="192"/>
      <c r="AV207" s="192"/>
      <c r="AW207" s="192"/>
      <c r="AX207" s="192"/>
      <c r="AY207" s="192"/>
      <c r="AZ207" s="192"/>
      <c r="BA207" s="192"/>
      <c r="BB207" s="192"/>
      <c r="BC207" s="192"/>
      <c r="BD207" s="192"/>
      <c r="BE207" s="192"/>
      <c r="BF207" s="192"/>
      <c r="BG207" s="192"/>
      <c r="BH207" s="192"/>
      <c r="BI207" s="192"/>
      <c r="BJ207" s="192"/>
      <c r="BK207" s="192"/>
      <c r="BL207" s="192"/>
      <c r="BM207" s="192"/>
      <c r="BN207" s="192"/>
      <c r="BO207" s="192"/>
      <c r="BP207" s="192"/>
      <c r="BQ207" s="192"/>
      <c r="BR207" s="192"/>
      <c r="BS207" s="192"/>
      <c r="BT207" s="192"/>
      <c r="BU207" s="192"/>
      <c r="BV207" s="192"/>
      <c r="BW207" s="192"/>
      <c r="BX207" s="192"/>
      <c r="BY207" s="192"/>
      <c r="BZ207" s="192"/>
      <c r="CA207" s="192"/>
      <c r="CB207" s="192"/>
      <c r="CC207" s="192"/>
      <c r="CD207" s="192"/>
      <c r="CE207" s="192"/>
      <c r="CF207" s="192"/>
      <c r="CG207" s="192"/>
      <c r="CH207" s="192"/>
      <c r="CI207" s="192"/>
      <c r="CJ207" s="192"/>
      <c r="CK207" s="192"/>
      <c r="CL207" s="192"/>
      <c r="CM207" s="192"/>
      <c r="CN207" s="192"/>
      <c r="CO207" s="192"/>
      <c r="CP207" s="192"/>
      <c r="CQ207" s="192"/>
    </row>
    <row r="208" spans="16:95">
      <c r="P208" s="192"/>
      <c r="Q208" s="192"/>
      <c r="R208" s="192"/>
      <c r="S208" s="192"/>
      <c r="T208" s="192"/>
      <c r="U208" s="192"/>
      <c r="V208" s="192"/>
      <c r="W208" s="192"/>
      <c r="X208" s="192"/>
      <c r="Y208" s="192"/>
      <c r="Z208" s="192"/>
      <c r="AA208" s="192"/>
      <c r="AB208" s="192"/>
      <c r="AC208" s="192"/>
      <c r="AD208" s="192"/>
      <c r="AE208" s="192"/>
      <c r="AF208" s="192"/>
      <c r="AG208" s="192"/>
      <c r="AH208" s="192"/>
      <c r="AI208" s="192"/>
      <c r="AJ208" s="192"/>
      <c r="AK208" s="192"/>
      <c r="AL208" s="192"/>
      <c r="AM208" s="192"/>
      <c r="AN208" s="192"/>
      <c r="AO208" s="192"/>
      <c r="AP208" s="192"/>
      <c r="AQ208" s="192"/>
      <c r="AR208" s="192"/>
      <c r="AS208" s="192"/>
      <c r="AT208" s="192"/>
      <c r="AU208" s="192"/>
      <c r="AV208" s="192"/>
      <c r="AW208" s="192"/>
      <c r="AX208" s="192"/>
      <c r="AY208" s="192"/>
      <c r="AZ208" s="192"/>
      <c r="BA208" s="192"/>
      <c r="BB208" s="192"/>
      <c r="BC208" s="192"/>
      <c r="BD208" s="192"/>
      <c r="BE208" s="192"/>
      <c r="BF208" s="192"/>
      <c r="BG208" s="192"/>
      <c r="BH208" s="192"/>
      <c r="BI208" s="192"/>
      <c r="BJ208" s="192"/>
      <c r="BK208" s="192"/>
      <c r="BL208" s="192"/>
      <c r="BM208" s="192"/>
      <c r="BN208" s="192"/>
      <c r="BO208" s="192"/>
      <c r="BP208" s="192"/>
      <c r="BQ208" s="192"/>
      <c r="BR208" s="192"/>
      <c r="BS208" s="192"/>
      <c r="BT208" s="192"/>
      <c r="BU208" s="192"/>
      <c r="BV208" s="192"/>
      <c r="BW208" s="192"/>
      <c r="BX208" s="192"/>
      <c r="BY208" s="192"/>
      <c r="BZ208" s="192"/>
      <c r="CA208" s="192"/>
      <c r="CB208" s="192"/>
      <c r="CC208" s="192"/>
      <c r="CD208" s="192"/>
      <c r="CE208" s="192"/>
      <c r="CF208" s="192"/>
      <c r="CG208" s="192"/>
      <c r="CH208" s="192"/>
      <c r="CI208" s="192"/>
      <c r="CJ208" s="192"/>
      <c r="CK208" s="192"/>
      <c r="CL208" s="192"/>
      <c r="CM208" s="192"/>
      <c r="CN208" s="192"/>
      <c r="CO208" s="192"/>
      <c r="CP208" s="192"/>
      <c r="CQ208" s="192"/>
    </row>
    <row r="209" spans="16:95">
      <c r="P209" s="192"/>
      <c r="Q209" s="192"/>
      <c r="R209" s="192"/>
      <c r="S209" s="192"/>
      <c r="T209" s="192"/>
      <c r="U209" s="192"/>
      <c r="V209" s="192"/>
      <c r="W209" s="192"/>
      <c r="X209" s="192"/>
      <c r="Y209" s="192"/>
      <c r="Z209" s="192"/>
      <c r="AA209" s="192"/>
      <c r="AB209" s="192"/>
      <c r="AC209" s="192"/>
      <c r="AD209" s="192"/>
      <c r="AE209" s="192"/>
      <c r="AF209" s="192"/>
      <c r="AG209" s="192"/>
      <c r="AH209" s="192"/>
      <c r="AI209" s="192"/>
      <c r="AJ209" s="192"/>
      <c r="AK209" s="192"/>
      <c r="AL209" s="192"/>
      <c r="AM209" s="192"/>
      <c r="AN209" s="192"/>
      <c r="AO209" s="192"/>
      <c r="AP209" s="192"/>
      <c r="AQ209" s="192"/>
      <c r="AR209" s="192"/>
      <c r="AS209" s="192"/>
      <c r="AT209" s="192"/>
      <c r="AU209" s="192"/>
      <c r="AV209" s="192"/>
      <c r="AW209" s="192"/>
      <c r="AX209" s="192"/>
      <c r="AY209" s="192"/>
      <c r="AZ209" s="192"/>
      <c r="BA209" s="192"/>
      <c r="BB209" s="192"/>
      <c r="BC209" s="192"/>
      <c r="BD209" s="192"/>
      <c r="BE209" s="192"/>
      <c r="BF209" s="192"/>
      <c r="BG209" s="192"/>
      <c r="BH209" s="192"/>
      <c r="BI209" s="192"/>
      <c r="BJ209" s="192"/>
      <c r="BK209" s="192"/>
      <c r="BL209" s="192"/>
      <c r="BM209" s="192"/>
      <c r="BN209" s="192"/>
      <c r="BO209" s="192"/>
      <c r="BP209" s="192"/>
      <c r="BQ209" s="192"/>
      <c r="BR209" s="192"/>
      <c r="BS209" s="192"/>
      <c r="BT209" s="192"/>
      <c r="BU209" s="192"/>
      <c r="BV209" s="192"/>
      <c r="BW209" s="192"/>
      <c r="BX209" s="192"/>
      <c r="BY209" s="192"/>
      <c r="BZ209" s="192"/>
      <c r="CA209" s="192"/>
      <c r="CB209" s="192"/>
      <c r="CC209" s="192"/>
      <c r="CD209" s="192"/>
      <c r="CE209" s="192"/>
      <c r="CF209" s="192"/>
      <c r="CG209" s="192"/>
      <c r="CH209" s="192"/>
      <c r="CI209" s="192"/>
      <c r="CJ209" s="192"/>
      <c r="CK209" s="192"/>
      <c r="CL209" s="192"/>
      <c r="CM209" s="192"/>
      <c r="CN209" s="192"/>
      <c r="CO209" s="192"/>
      <c r="CP209" s="192"/>
      <c r="CQ209" s="192"/>
    </row>
    <row r="210" spans="16:95">
      <c r="P210" s="192"/>
      <c r="Q210" s="192"/>
      <c r="R210" s="192"/>
      <c r="S210" s="192"/>
      <c r="T210" s="192"/>
      <c r="U210" s="192"/>
      <c r="V210" s="192"/>
      <c r="W210" s="192"/>
      <c r="X210" s="192"/>
      <c r="Y210" s="192"/>
      <c r="Z210" s="192"/>
      <c r="AA210" s="192"/>
      <c r="AB210" s="192"/>
      <c r="AC210" s="192"/>
      <c r="AD210" s="192"/>
      <c r="AE210" s="192"/>
      <c r="AF210" s="192"/>
      <c r="AG210" s="192"/>
      <c r="AH210" s="192"/>
      <c r="AI210" s="192"/>
      <c r="AJ210" s="192"/>
      <c r="AK210" s="192"/>
      <c r="AL210" s="192"/>
      <c r="AM210" s="192"/>
      <c r="AN210" s="192"/>
      <c r="AO210" s="192"/>
      <c r="AP210" s="192"/>
      <c r="AQ210" s="192"/>
      <c r="AR210" s="192"/>
      <c r="AS210" s="192"/>
      <c r="AT210" s="192"/>
      <c r="AU210" s="192"/>
      <c r="AV210" s="192"/>
      <c r="AW210" s="192"/>
      <c r="AX210" s="192"/>
      <c r="AY210" s="192"/>
      <c r="AZ210" s="192"/>
      <c r="BA210" s="192"/>
      <c r="BB210" s="192"/>
      <c r="BC210" s="192"/>
      <c r="BD210" s="192"/>
      <c r="BE210" s="192"/>
      <c r="BF210" s="192"/>
      <c r="BG210" s="192"/>
      <c r="BH210" s="192"/>
      <c r="BI210" s="192"/>
      <c r="BJ210" s="192"/>
      <c r="BK210" s="192"/>
      <c r="BL210" s="192"/>
      <c r="BM210" s="192"/>
      <c r="BN210" s="192"/>
      <c r="BO210" s="192"/>
      <c r="BP210" s="192"/>
      <c r="BQ210" s="192"/>
      <c r="BR210" s="192"/>
      <c r="BS210" s="192"/>
      <c r="BT210" s="192"/>
      <c r="BU210" s="192"/>
      <c r="BV210" s="192"/>
      <c r="BW210" s="192"/>
      <c r="BX210" s="192"/>
      <c r="BY210" s="192"/>
      <c r="BZ210" s="192"/>
      <c r="CA210" s="192"/>
      <c r="CB210" s="192"/>
      <c r="CC210" s="192"/>
      <c r="CD210" s="192"/>
      <c r="CE210" s="192"/>
      <c r="CF210" s="192"/>
      <c r="CG210" s="192"/>
      <c r="CH210" s="192"/>
      <c r="CI210" s="192"/>
      <c r="CJ210" s="192"/>
      <c r="CK210" s="192"/>
      <c r="CL210" s="192"/>
      <c r="CM210" s="192"/>
      <c r="CN210" s="192"/>
      <c r="CO210" s="192"/>
      <c r="CP210" s="192"/>
      <c r="CQ210" s="192"/>
    </row>
    <row r="211" spans="16:95">
      <c r="P211" s="192"/>
      <c r="Q211" s="192"/>
      <c r="R211" s="192"/>
      <c r="S211" s="192"/>
      <c r="T211" s="192"/>
      <c r="U211" s="192"/>
      <c r="V211" s="192"/>
      <c r="W211" s="192"/>
      <c r="X211" s="192"/>
      <c r="Y211" s="192"/>
      <c r="Z211" s="192"/>
      <c r="AA211" s="192"/>
      <c r="AB211" s="192"/>
      <c r="AC211" s="192"/>
      <c r="AD211" s="192"/>
      <c r="AE211" s="192"/>
      <c r="AF211" s="192"/>
      <c r="AG211" s="192"/>
      <c r="AH211" s="192"/>
      <c r="AI211" s="192"/>
      <c r="AJ211" s="192"/>
      <c r="AK211" s="192"/>
      <c r="AL211" s="192"/>
      <c r="AM211" s="192"/>
      <c r="AN211" s="192"/>
      <c r="AO211" s="192"/>
      <c r="AP211" s="192"/>
      <c r="AQ211" s="192"/>
      <c r="AR211" s="192"/>
      <c r="AS211" s="192"/>
      <c r="AT211" s="192"/>
      <c r="AU211" s="192"/>
      <c r="AV211" s="192"/>
      <c r="AW211" s="192"/>
      <c r="AX211" s="192"/>
      <c r="AY211" s="192"/>
      <c r="AZ211" s="192"/>
      <c r="BA211" s="192"/>
      <c r="BB211" s="192"/>
      <c r="BC211" s="192"/>
      <c r="BD211" s="192"/>
      <c r="BE211" s="192"/>
      <c r="BF211" s="192"/>
      <c r="BG211" s="192"/>
      <c r="BH211" s="192"/>
      <c r="BI211" s="192"/>
      <c r="BJ211" s="192"/>
      <c r="BK211" s="192"/>
      <c r="BL211" s="192"/>
      <c r="BM211" s="192"/>
      <c r="BN211" s="192"/>
      <c r="BO211" s="192"/>
      <c r="BP211" s="192"/>
      <c r="BQ211" s="192"/>
      <c r="BR211" s="192"/>
      <c r="BS211" s="192"/>
      <c r="BT211" s="192"/>
      <c r="BU211" s="192"/>
      <c r="BV211" s="192"/>
      <c r="BW211" s="192"/>
      <c r="BX211" s="192"/>
      <c r="BY211" s="192"/>
      <c r="BZ211" s="192"/>
      <c r="CA211" s="192"/>
      <c r="CB211" s="192"/>
      <c r="CC211" s="192"/>
      <c r="CD211" s="192"/>
      <c r="CE211" s="192"/>
      <c r="CF211" s="192"/>
      <c r="CG211" s="192"/>
      <c r="CH211" s="192"/>
      <c r="CI211" s="192"/>
      <c r="CJ211" s="192"/>
      <c r="CK211" s="192"/>
      <c r="CL211" s="192"/>
      <c r="CM211" s="192"/>
      <c r="CN211" s="192"/>
      <c r="CO211" s="192"/>
      <c r="CP211" s="192"/>
      <c r="CQ211" s="192"/>
    </row>
    <row r="212" spans="16:95">
      <c r="P212" s="192"/>
      <c r="Q212" s="192"/>
      <c r="R212" s="192"/>
      <c r="S212" s="192"/>
      <c r="T212" s="192"/>
      <c r="U212" s="192"/>
      <c r="V212" s="192"/>
      <c r="W212" s="192"/>
      <c r="X212" s="192"/>
      <c r="Y212" s="192"/>
      <c r="Z212" s="192"/>
      <c r="AA212" s="192"/>
      <c r="AB212" s="192"/>
      <c r="AC212" s="192"/>
      <c r="AD212" s="192"/>
      <c r="AE212" s="192"/>
      <c r="AF212" s="192"/>
      <c r="AG212" s="192"/>
      <c r="AH212" s="192"/>
      <c r="AI212" s="192"/>
      <c r="AJ212" s="192"/>
      <c r="AK212" s="192"/>
      <c r="AL212" s="192"/>
      <c r="AM212" s="192"/>
      <c r="AN212" s="192"/>
      <c r="AO212" s="192"/>
      <c r="AP212" s="192"/>
      <c r="AQ212" s="192"/>
      <c r="AR212" s="192"/>
      <c r="AS212" s="192"/>
      <c r="AT212" s="192"/>
      <c r="AU212" s="192"/>
      <c r="AV212" s="192"/>
      <c r="AW212" s="192"/>
      <c r="AX212" s="192"/>
      <c r="AY212" s="192"/>
      <c r="AZ212" s="192"/>
      <c r="BA212" s="192"/>
      <c r="BB212" s="192"/>
      <c r="BC212" s="192"/>
      <c r="BD212" s="192"/>
      <c r="BE212" s="192"/>
      <c r="BF212" s="192"/>
      <c r="BG212" s="192"/>
      <c r="BH212" s="192"/>
      <c r="BI212" s="192"/>
      <c r="BJ212" s="192"/>
      <c r="BK212" s="192"/>
      <c r="BL212" s="192"/>
      <c r="BM212" s="192"/>
      <c r="BN212" s="192"/>
      <c r="BO212" s="192"/>
      <c r="BP212" s="192"/>
      <c r="BQ212" s="192"/>
      <c r="BR212" s="192"/>
      <c r="BS212" s="192"/>
      <c r="BT212" s="192"/>
      <c r="BU212" s="192"/>
      <c r="BV212" s="192"/>
      <c r="BW212" s="192"/>
      <c r="BX212" s="192"/>
      <c r="BY212" s="192"/>
      <c r="BZ212" s="192"/>
      <c r="CA212" s="192"/>
      <c r="CB212" s="192"/>
      <c r="CC212" s="192"/>
      <c r="CD212" s="192"/>
      <c r="CE212" s="192"/>
      <c r="CF212" s="192"/>
      <c r="CG212" s="192"/>
      <c r="CH212" s="192"/>
      <c r="CI212" s="192"/>
      <c r="CJ212" s="192"/>
      <c r="CK212" s="192"/>
      <c r="CL212" s="192"/>
      <c r="CM212" s="192"/>
      <c r="CN212" s="192"/>
      <c r="CO212" s="192"/>
      <c r="CP212" s="192"/>
      <c r="CQ212" s="192"/>
    </row>
    <row r="213" spans="16:95">
      <c r="P213" s="192"/>
      <c r="Q213" s="192"/>
      <c r="R213" s="192"/>
      <c r="S213" s="192"/>
      <c r="T213" s="192"/>
      <c r="U213" s="192"/>
      <c r="V213" s="192"/>
      <c r="W213" s="192"/>
      <c r="X213" s="192"/>
      <c r="Y213" s="192"/>
      <c r="Z213" s="192"/>
      <c r="AA213" s="192"/>
      <c r="AB213" s="192"/>
      <c r="AC213" s="192"/>
      <c r="AD213" s="192"/>
      <c r="AE213" s="192"/>
      <c r="AF213" s="192"/>
      <c r="AG213" s="192"/>
      <c r="AH213" s="192"/>
      <c r="AI213" s="192"/>
      <c r="AJ213" s="192"/>
      <c r="AK213" s="192"/>
      <c r="AL213" s="192"/>
      <c r="AM213" s="192"/>
      <c r="AN213" s="192"/>
      <c r="AO213" s="192"/>
      <c r="AP213" s="192"/>
      <c r="AQ213" s="192"/>
      <c r="AR213" s="192"/>
      <c r="AS213" s="192"/>
      <c r="AT213" s="192"/>
      <c r="AU213" s="192"/>
      <c r="AV213" s="192"/>
      <c r="AW213" s="192"/>
      <c r="AX213" s="192"/>
      <c r="AY213" s="192"/>
      <c r="AZ213" s="192"/>
      <c r="BA213" s="192"/>
      <c r="BB213" s="192"/>
      <c r="BC213" s="192"/>
      <c r="BD213" s="192"/>
      <c r="BE213" s="192"/>
      <c r="BF213" s="192"/>
      <c r="BG213" s="192"/>
      <c r="BH213" s="192"/>
      <c r="BI213" s="192"/>
      <c r="BJ213" s="192"/>
      <c r="BK213" s="192"/>
      <c r="BL213" s="192"/>
      <c r="BM213" s="192"/>
      <c r="BN213" s="192"/>
      <c r="BO213" s="192"/>
      <c r="BP213" s="192"/>
      <c r="BQ213" s="192"/>
      <c r="BR213" s="192"/>
      <c r="BS213" s="192"/>
      <c r="BT213" s="192"/>
      <c r="BU213" s="192"/>
      <c r="BV213" s="192"/>
      <c r="BW213" s="192"/>
      <c r="BX213" s="192"/>
      <c r="BY213" s="192"/>
      <c r="BZ213" s="192"/>
      <c r="CA213" s="192"/>
      <c r="CB213" s="192"/>
      <c r="CC213" s="192"/>
      <c r="CD213" s="192"/>
      <c r="CE213" s="192"/>
      <c r="CF213" s="192"/>
      <c r="CG213" s="192"/>
      <c r="CH213" s="192"/>
      <c r="CI213" s="192"/>
      <c r="CJ213" s="192"/>
      <c r="CK213" s="192"/>
      <c r="CL213" s="192"/>
      <c r="CM213" s="192"/>
      <c r="CN213" s="192"/>
      <c r="CO213" s="192"/>
      <c r="CP213" s="192"/>
      <c r="CQ213" s="192"/>
    </row>
    <row r="214" spans="16:95">
      <c r="P214" s="192"/>
      <c r="Q214" s="192"/>
      <c r="R214" s="192"/>
      <c r="S214" s="192"/>
      <c r="T214" s="192"/>
      <c r="U214" s="192"/>
      <c r="V214" s="192"/>
      <c r="W214" s="192"/>
      <c r="X214" s="192"/>
      <c r="Y214" s="192"/>
      <c r="Z214" s="192"/>
      <c r="AA214" s="192"/>
      <c r="AB214" s="192"/>
      <c r="AC214" s="192"/>
      <c r="AD214" s="192"/>
      <c r="AE214" s="192"/>
      <c r="AF214" s="192"/>
      <c r="AG214" s="192"/>
      <c r="AH214" s="192"/>
      <c r="AI214" s="192"/>
      <c r="AJ214" s="192"/>
      <c r="AK214" s="192"/>
      <c r="AL214" s="192"/>
      <c r="AM214" s="192"/>
      <c r="AN214" s="192"/>
      <c r="AO214" s="192"/>
      <c r="AP214" s="192"/>
      <c r="AQ214" s="192"/>
      <c r="AR214" s="192"/>
      <c r="AS214" s="192"/>
      <c r="AT214" s="192"/>
      <c r="AU214" s="192"/>
      <c r="AV214" s="192"/>
      <c r="AW214" s="192"/>
      <c r="AX214" s="192"/>
      <c r="AY214" s="192"/>
      <c r="AZ214" s="192"/>
      <c r="BA214" s="192"/>
      <c r="BB214" s="192"/>
      <c r="BC214" s="192"/>
      <c r="BD214" s="192"/>
      <c r="BE214" s="192"/>
      <c r="BF214" s="192"/>
      <c r="BG214" s="192"/>
      <c r="BH214" s="192"/>
      <c r="BI214" s="192"/>
      <c r="BJ214" s="192"/>
      <c r="BK214" s="192"/>
      <c r="BL214" s="192"/>
      <c r="BM214" s="192"/>
      <c r="BN214" s="192"/>
      <c r="BO214" s="192"/>
      <c r="BP214" s="192"/>
      <c r="BQ214" s="192"/>
      <c r="BR214" s="192"/>
      <c r="BS214" s="192"/>
      <c r="BT214" s="192"/>
      <c r="BU214" s="192"/>
      <c r="BV214" s="192"/>
      <c r="BW214" s="192"/>
      <c r="BX214" s="192"/>
      <c r="BY214" s="192"/>
      <c r="BZ214" s="192"/>
      <c r="CA214" s="192"/>
      <c r="CB214" s="192"/>
      <c r="CC214" s="192"/>
      <c r="CD214" s="192"/>
      <c r="CE214" s="192"/>
      <c r="CF214" s="192"/>
      <c r="CG214" s="192"/>
      <c r="CH214" s="192"/>
      <c r="CI214" s="192"/>
      <c r="CJ214" s="192"/>
      <c r="CK214" s="192"/>
      <c r="CL214" s="192"/>
      <c r="CM214" s="192"/>
      <c r="CN214" s="192"/>
      <c r="CO214" s="192"/>
      <c r="CP214" s="192"/>
      <c r="CQ214" s="192"/>
    </row>
    <row r="215" spans="16:95">
      <c r="P215" s="192"/>
      <c r="Q215" s="192"/>
      <c r="R215" s="192"/>
      <c r="S215" s="192"/>
      <c r="T215" s="192"/>
      <c r="U215" s="192"/>
      <c r="V215" s="192"/>
      <c r="W215" s="192"/>
      <c r="X215" s="192"/>
      <c r="Y215" s="192"/>
      <c r="Z215" s="192"/>
      <c r="AA215" s="192"/>
      <c r="AB215" s="192"/>
      <c r="AC215" s="192"/>
      <c r="AD215" s="192"/>
      <c r="AE215" s="192"/>
      <c r="AF215" s="192"/>
      <c r="AG215" s="192"/>
      <c r="AH215" s="192"/>
      <c r="AI215" s="192"/>
      <c r="AJ215" s="192"/>
      <c r="AK215" s="192"/>
      <c r="AL215" s="192"/>
      <c r="AM215" s="192"/>
      <c r="AN215" s="192"/>
      <c r="AO215" s="192"/>
      <c r="AP215" s="192"/>
      <c r="AQ215" s="192"/>
      <c r="AR215" s="192"/>
      <c r="AS215" s="192"/>
      <c r="AT215" s="192"/>
      <c r="AU215" s="192"/>
      <c r="AV215" s="192"/>
      <c r="AW215" s="192"/>
      <c r="AX215" s="192"/>
      <c r="AY215" s="192"/>
      <c r="AZ215" s="192"/>
      <c r="BA215" s="192"/>
      <c r="BB215" s="192"/>
      <c r="BC215" s="192"/>
      <c r="BD215" s="192"/>
      <c r="BE215" s="192"/>
      <c r="BF215" s="192"/>
      <c r="BG215" s="192"/>
      <c r="BH215" s="192"/>
      <c r="BI215" s="192"/>
      <c r="BJ215" s="192"/>
      <c r="BK215" s="192"/>
      <c r="BL215" s="192"/>
      <c r="BM215" s="192"/>
      <c r="BN215" s="192"/>
      <c r="BO215" s="192"/>
      <c r="BP215" s="192"/>
      <c r="BQ215" s="192"/>
      <c r="BR215" s="192"/>
      <c r="BS215" s="192"/>
      <c r="BT215" s="192"/>
      <c r="BU215" s="192"/>
      <c r="BV215" s="192"/>
      <c r="BW215" s="192"/>
      <c r="BX215" s="192"/>
      <c r="BY215" s="192"/>
      <c r="BZ215" s="192"/>
      <c r="CA215" s="192"/>
      <c r="CB215" s="192"/>
      <c r="CC215" s="192"/>
      <c r="CD215" s="192"/>
      <c r="CE215" s="192"/>
      <c r="CF215" s="192"/>
      <c r="CG215" s="192"/>
      <c r="CH215" s="192"/>
      <c r="CI215" s="192"/>
      <c r="CJ215" s="192"/>
      <c r="CK215" s="192"/>
      <c r="CL215" s="192"/>
      <c r="CM215" s="192"/>
      <c r="CN215" s="192"/>
      <c r="CO215" s="192"/>
      <c r="CP215" s="192"/>
      <c r="CQ215" s="192"/>
    </row>
    <row r="216" spans="16:95">
      <c r="P216" s="192"/>
      <c r="Q216" s="192"/>
      <c r="R216" s="192"/>
      <c r="S216" s="192"/>
      <c r="T216" s="192"/>
      <c r="U216" s="192"/>
      <c r="V216" s="192"/>
      <c r="W216" s="192"/>
      <c r="X216" s="192"/>
      <c r="Y216" s="192"/>
      <c r="Z216" s="192"/>
      <c r="AA216" s="192"/>
      <c r="AB216" s="192"/>
      <c r="AC216" s="192"/>
      <c r="AD216" s="192"/>
      <c r="AE216" s="192"/>
      <c r="AF216" s="192"/>
      <c r="AG216" s="192"/>
      <c r="AH216" s="192"/>
      <c r="AI216" s="192"/>
      <c r="AJ216" s="192"/>
      <c r="AK216" s="192"/>
      <c r="AL216" s="192"/>
      <c r="AM216" s="192"/>
      <c r="AN216" s="192"/>
      <c r="AO216" s="192"/>
      <c r="AP216" s="192"/>
      <c r="AQ216" s="192"/>
      <c r="AR216" s="192"/>
      <c r="AS216" s="192"/>
      <c r="AT216" s="192"/>
      <c r="AU216" s="192"/>
      <c r="AV216" s="192"/>
      <c r="AW216" s="192"/>
      <c r="AX216" s="192"/>
      <c r="AY216" s="192"/>
      <c r="AZ216" s="192"/>
      <c r="BA216" s="192"/>
      <c r="BB216" s="192"/>
      <c r="BC216" s="192"/>
      <c r="BD216" s="192"/>
      <c r="BE216" s="192"/>
      <c r="BF216" s="192"/>
      <c r="BG216" s="192"/>
      <c r="BH216" s="192"/>
      <c r="BI216" s="192"/>
      <c r="BJ216" s="192"/>
      <c r="BK216" s="192"/>
      <c r="BL216" s="192"/>
      <c r="BM216" s="192"/>
      <c r="BN216" s="192"/>
      <c r="BO216" s="192"/>
      <c r="BP216" s="192"/>
      <c r="BQ216" s="192"/>
      <c r="BR216" s="192"/>
      <c r="BS216" s="192"/>
      <c r="BT216" s="192"/>
      <c r="BU216" s="192"/>
      <c r="BV216" s="192"/>
      <c r="BW216" s="192"/>
      <c r="BX216" s="192"/>
      <c r="BY216" s="192"/>
      <c r="BZ216" s="192"/>
      <c r="CA216" s="192"/>
      <c r="CB216" s="192"/>
      <c r="CC216" s="192"/>
      <c r="CD216" s="192"/>
      <c r="CE216" s="192"/>
      <c r="CF216" s="192"/>
      <c r="CG216" s="192"/>
      <c r="CH216" s="192"/>
      <c r="CI216" s="192"/>
      <c r="CJ216" s="192"/>
      <c r="CK216" s="192"/>
      <c r="CL216" s="192"/>
      <c r="CM216" s="192"/>
      <c r="CN216" s="192"/>
      <c r="CO216" s="192"/>
      <c r="CP216" s="192"/>
      <c r="CQ216" s="192"/>
    </row>
    <row r="217" spans="16:95">
      <c r="P217" s="192"/>
      <c r="Q217" s="192"/>
      <c r="R217" s="192"/>
      <c r="S217" s="192"/>
      <c r="T217" s="192"/>
      <c r="U217" s="192"/>
      <c r="V217" s="192"/>
      <c r="W217" s="192"/>
      <c r="X217" s="192"/>
      <c r="Y217" s="192"/>
      <c r="Z217" s="192"/>
      <c r="AA217" s="192"/>
      <c r="AB217" s="192"/>
      <c r="AC217" s="192"/>
      <c r="AD217" s="192"/>
      <c r="AE217" s="192"/>
      <c r="AF217" s="192"/>
      <c r="AG217" s="192"/>
      <c r="AH217" s="192"/>
      <c r="AI217" s="192"/>
      <c r="AJ217" s="192"/>
      <c r="AK217" s="192"/>
      <c r="AL217" s="192"/>
      <c r="AM217" s="192"/>
      <c r="AN217" s="192"/>
      <c r="AO217" s="192"/>
      <c r="AP217" s="192"/>
      <c r="AQ217" s="192"/>
      <c r="AR217" s="192"/>
      <c r="AS217" s="192"/>
      <c r="AT217" s="192"/>
      <c r="AU217" s="192"/>
      <c r="AV217" s="192"/>
      <c r="AW217" s="192"/>
      <c r="AX217" s="192"/>
      <c r="AY217" s="192"/>
      <c r="AZ217" s="192"/>
      <c r="BA217" s="192"/>
      <c r="BB217" s="192"/>
      <c r="BC217" s="192"/>
      <c r="BD217" s="192"/>
      <c r="BE217" s="192"/>
      <c r="BF217" s="192"/>
      <c r="BG217" s="192"/>
      <c r="BH217" s="192"/>
      <c r="BI217" s="192"/>
      <c r="BJ217" s="192"/>
      <c r="BK217" s="192"/>
      <c r="BL217" s="192"/>
      <c r="BM217" s="192"/>
      <c r="BN217" s="192"/>
      <c r="BO217" s="192"/>
      <c r="BP217" s="192"/>
      <c r="BQ217" s="192"/>
      <c r="BR217" s="192"/>
      <c r="BS217" s="192"/>
      <c r="BT217" s="192"/>
      <c r="BU217" s="192"/>
      <c r="BV217" s="192"/>
      <c r="BW217" s="192"/>
      <c r="BX217" s="192"/>
      <c r="BY217" s="192"/>
      <c r="BZ217" s="192"/>
      <c r="CA217" s="192"/>
      <c r="CB217" s="192"/>
      <c r="CC217" s="192"/>
      <c r="CD217" s="192"/>
      <c r="CE217" s="192"/>
      <c r="CF217" s="192"/>
      <c r="CG217" s="192"/>
      <c r="CH217" s="192"/>
      <c r="CI217" s="192"/>
      <c r="CJ217" s="192"/>
      <c r="CK217" s="192"/>
      <c r="CL217" s="192"/>
      <c r="CM217" s="192"/>
      <c r="CN217" s="192"/>
      <c r="CO217" s="192"/>
      <c r="CP217" s="192"/>
      <c r="CQ217" s="192"/>
    </row>
    <row r="218" spans="16:95">
      <c r="P218" s="192"/>
      <c r="Q218" s="192"/>
      <c r="R218" s="192"/>
      <c r="S218" s="192"/>
      <c r="T218" s="192"/>
      <c r="U218" s="192"/>
      <c r="V218" s="192"/>
      <c r="W218" s="192"/>
      <c r="X218" s="192"/>
      <c r="Y218" s="192"/>
      <c r="Z218" s="192"/>
      <c r="AA218" s="192"/>
      <c r="AB218" s="192"/>
      <c r="AC218" s="192"/>
      <c r="AD218" s="192"/>
      <c r="AE218" s="192"/>
      <c r="AF218" s="192"/>
      <c r="AG218" s="192"/>
      <c r="AH218" s="192"/>
      <c r="AI218" s="192"/>
      <c r="AJ218" s="192"/>
      <c r="AK218" s="192"/>
      <c r="AL218" s="192"/>
      <c r="AM218" s="192"/>
      <c r="AN218" s="192"/>
      <c r="AO218" s="192"/>
      <c r="AP218" s="192"/>
      <c r="AQ218" s="192"/>
      <c r="AR218" s="192"/>
      <c r="AS218" s="192"/>
      <c r="AT218" s="192"/>
      <c r="AU218" s="192"/>
      <c r="AV218" s="192"/>
      <c r="AW218" s="192"/>
      <c r="AX218" s="192"/>
      <c r="AY218" s="192"/>
      <c r="AZ218" s="192"/>
      <c r="BA218" s="192"/>
      <c r="BB218" s="192"/>
      <c r="BC218" s="192"/>
      <c r="BD218" s="192"/>
      <c r="BE218" s="192"/>
      <c r="BF218" s="192"/>
      <c r="BG218" s="192"/>
      <c r="BH218" s="192"/>
      <c r="BI218" s="192"/>
      <c r="BJ218" s="192"/>
      <c r="BK218" s="192"/>
      <c r="BL218" s="192"/>
      <c r="BM218" s="192"/>
      <c r="BN218" s="192"/>
      <c r="BO218" s="192"/>
      <c r="BP218" s="192"/>
      <c r="BQ218" s="192"/>
      <c r="BR218" s="192"/>
      <c r="BS218" s="192"/>
      <c r="BT218" s="192"/>
      <c r="BU218" s="192"/>
      <c r="BV218" s="192"/>
      <c r="BW218" s="192"/>
      <c r="BX218" s="192"/>
      <c r="BY218" s="192"/>
      <c r="BZ218" s="192"/>
      <c r="CA218" s="192"/>
      <c r="CB218" s="192"/>
      <c r="CC218" s="192"/>
      <c r="CD218" s="192"/>
      <c r="CE218" s="192"/>
      <c r="CF218" s="192"/>
      <c r="CG218" s="192"/>
      <c r="CH218" s="192"/>
      <c r="CI218" s="192"/>
      <c r="CJ218" s="192"/>
      <c r="CK218" s="192"/>
      <c r="CL218" s="192"/>
      <c r="CM218" s="192"/>
      <c r="CN218" s="192"/>
      <c r="CO218" s="192"/>
      <c r="CP218" s="192"/>
      <c r="CQ218" s="192"/>
    </row>
    <row r="219" spans="16:95">
      <c r="P219" s="192"/>
      <c r="Q219" s="192"/>
      <c r="R219" s="192"/>
      <c r="S219" s="192"/>
      <c r="T219" s="192"/>
      <c r="U219" s="192"/>
      <c r="V219" s="192"/>
      <c r="W219" s="192"/>
      <c r="X219" s="192"/>
      <c r="Y219" s="192"/>
      <c r="Z219" s="192"/>
      <c r="AA219" s="192"/>
      <c r="AB219" s="192"/>
      <c r="AC219" s="192"/>
      <c r="AD219" s="192"/>
      <c r="AE219" s="192"/>
      <c r="AF219" s="192"/>
      <c r="AG219" s="192"/>
      <c r="AH219" s="192"/>
      <c r="AI219" s="192"/>
      <c r="AJ219" s="192"/>
      <c r="AK219" s="192"/>
      <c r="AL219" s="192"/>
      <c r="AM219" s="192"/>
      <c r="AN219" s="192"/>
      <c r="AO219" s="192"/>
      <c r="AP219" s="192"/>
      <c r="AQ219" s="192"/>
      <c r="AR219" s="192"/>
      <c r="AS219" s="192"/>
      <c r="AT219" s="192"/>
      <c r="AU219" s="192"/>
      <c r="AV219" s="192"/>
      <c r="AW219" s="192"/>
      <c r="AX219" s="192"/>
      <c r="AY219" s="192"/>
      <c r="AZ219" s="192"/>
      <c r="BA219" s="192"/>
      <c r="BB219" s="192"/>
      <c r="BC219" s="192"/>
      <c r="BD219" s="192"/>
      <c r="BE219" s="192"/>
      <c r="BF219" s="192"/>
      <c r="BG219" s="192"/>
      <c r="BH219" s="192"/>
      <c r="BI219" s="192"/>
      <c r="BJ219" s="192"/>
      <c r="BK219" s="192"/>
      <c r="BL219" s="192"/>
      <c r="BM219" s="192"/>
      <c r="BN219" s="192"/>
      <c r="BO219" s="192"/>
      <c r="BP219" s="192"/>
      <c r="BQ219" s="192"/>
      <c r="BR219" s="192"/>
      <c r="BS219" s="192"/>
      <c r="BT219" s="192"/>
      <c r="BU219" s="192"/>
      <c r="BV219" s="192"/>
      <c r="BW219" s="192"/>
      <c r="BX219" s="192"/>
      <c r="BY219" s="192"/>
      <c r="BZ219" s="192"/>
      <c r="CA219" s="192"/>
      <c r="CB219" s="192"/>
      <c r="CC219" s="192"/>
      <c r="CD219" s="192"/>
      <c r="CE219" s="192"/>
      <c r="CF219" s="192"/>
      <c r="CG219" s="192"/>
      <c r="CH219" s="192"/>
      <c r="CI219" s="192"/>
      <c r="CJ219" s="192"/>
      <c r="CK219" s="192"/>
      <c r="CL219" s="192"/>
      <c r="CM219" s="192"/>
      <c r="CN219" s="192"/>
      <c r="CO219" s="192"/>
      <c r="CP219" s="192"/>
      <c r="CQ219" s="192"/>
    </row>
    <row r="220" spans="16:95">
      <c r="P220" s="192"/>
      <c r="Q220" s="192"/>
      <c r="R220" s="192"/>
      <c r="S220" s="192"/>
      <c r="T220" s="192"/>
      <c r="U220" s="192"/>
      <c r="V220" s="192"/>
      <c r="W220" s="192"/>
      <c r="X220" s="192"/>
      <c r="Y220" s="192"/>
      <c r="Z220" s="192"/>
      <c r="AA220" s="192"/>
      <c r="AB220" s="192"/>
      <c r="AC220" s="192"/>
      <c r="AD220" s="192"/>
      <c r="AE220" s="192"/>
      <c r="AF220" s="192"/>
      <c r="AG220" s="192"/>
      <c r="AH220" s="192"/>
      <c r="AI220" s="192"/>
      <c r="AJ220" s="192"/>
      <c r="AK220" s="192"/>
      <c r="AL220" s="192"/>
      <c r="AM220" s="192"/>
      <c r="AN220" s="192"/>
      <c r="AO220" s="192"/>
      <c r="AP220" s="192"/>
      <c r="AQ220" s="192"/>
      <c r="AR220" s="192"/>
      <c r="AS220" s="192"/>
      <c r="AT220" s="192"/>
      <c r="AU220" s="192"/>
      <c r="AV220" s="192"/>
      <c r="AW220" s="192"/>
      <c r="AX220" s="192"/>
      <c r="AY220" s="192"/>
      <c r="AZ220" s="192"/>
      <c r="BA220" s="192"/>
      <c r="BB220" s="192"/>
      <c r="BC220" s="192"/>
      <c r="BD220" s="192"/>
      <c r="BE220" s="192"/>
      <c r="BF220" s="192"/>
      <c r="BG220" s="192"/>
      <c r="BH220" s="192"/>
      <c r="BI220" s="192"/>
      <c r="BJ220" s="192"/>
      <c r="BK220" s="192"/>
      <c r="BL220" s="192"/>
      <c r="BM220" s="192"/>
      <c r="BN220" s="192"/>
      <c r="BO220" s="192"/>
      <c r="BP220" s="192"/>
      <c r="BQ220" s="192"/>
      <c r="BR220" s="192"/>
      <c r="BS220" s="192"/>
      <c r="BT220" s="192"/>
      <c r="BU220" s="192"/>
      <c r="BV220" s="192"/>
      <c r="BW220" s="192"/>
      <c r="BX220" s="192"/>
      <c r="BY220" s="192"/>
      <c r="BZ220" s="192"/>
      <c r="CA220" s="192"/>
      <c r="CB220" s="192"/>
      <c r="CC220" s="192"/>
      <c r="CD220" s="192"/>
      <c r="CE220" s="192"/>
      <c r="CF220" s="192"/>
      <c r="CG220" s="192"/>
      <c r="CH220" s="192"/>
      <c r="CI220" s="192"/>
      <c r="CJ220" s="192"/>
      <c r="CK220" s="192"/>
      <c r="CL220" s="192"/>
      <c r="CM220" s="192"/>
      <c r="CN220" s="192"/>
      <c r="CO220" s="192"/>
      <c r="CP220" s="192"/>
      <c r="CQ220" s="192"/>
    </row>
    <row r="221" spans="16:95">
      <c r="P221" s="192"/>
      <c r="Q221" s="192"/>
      <c r="R221" s="192"/>
      <c r="S221" s="192"/>
      <c r="T221" s="192"/>
      <c r="U221" s="192"/>
      <c r="V221" s="192"/>
      <c r="W221" s="192"/>
      <c r="X221" s="192"/>
      <c r="Y221" s="192"/>
      <c r="Z221" s="192"/>
      <c r="AA221" s="192"/>
      <c r="AB221" s="192"/>
      <c r="AC221" s="192"/>
      <c r="AD221" s="192"/>
      <c r="AE221" s="192"/>
      <c r="AF221" s="192"/>
      <c r="AG221" s="192"/>
      <c r="AH221" s="192"/>
      <c r="AI221" s="192"/>
      <c r="AJ221" s="192"/>
      <c r="AK221" s="192"/>
      <c r="AL221" s="192"/>
      <c r="AM221" s="192"/>
      <c r="AN221" s="192"/>
      <c r="AO221" s="192"/>
      <c r="AP221" s="192"/>
      <c r="AQ221" s="192"/>
      <c r="AR221" s="192"/>
      <c r="AS221" s="192"/>
      <c r="AT221" s="192"/>
      <c r="AU221" s="192"/>
      <c r="AV221" s="192"/>
      <c r="AW221" s="192"/>
      <c r="AX221" s="192"/>
      <c r="AY221" s="192"/>
      <c r="AZ221" s="192"/>
      <c r="BA221" s="192"/>
      <c r="BB221" s="192"/>
      <c r="BC221" s="192"/>
      <c r="BD221" s="192"/>
      <c r="BE221" s="192"/>
      <c r="BF221" s="192"/>
      <c r="BG221" s="192"/>
      <c r="BH221" s="192"/>
      <c r="BI221" s="192"/>
      <c r="BJ221" s="192"/>
      <c r="BK221" s="192"/>
      <c r="BL221" s="192"/>
      <c r="BM221" s="192"/>
      <c r="BN221" s="192"/>
      <c r="BO221" s="192"/>
      <c r="BP221" s="192"/>
      <c r="BQ221" s="192"/>
      <c r="BR221" s="192"/>
      <c r="BS221" s="192"/>
      <c r="BT221" s="192"/>
      <c r="BU221" s="192"/>
      <c r="BV221" s="192"/>
      <c r="BW221" s="192"/>
      <c r="BX221" s="192"/>
      <c r="BY221" s="192"/>
      <c r="BZ221" s="192"/>
      <c r="CA221" s="192"/>
      <c r="CB221" s="192"/>
      <c r="CC221" s="192"/>
      <c r="CD221" s="192"/>
      <c r="CE221" s="192"/>
      <c r="CF221" s="192"/>
      <c r="CG221" s="192"/>
      <c r="CH221" s="192"/>
      <c r="CI221" s="192"/>
      <c r="CJ221" s="192"/>
      <c r="CK221" s="192"/>
      <c r="CL221" s="192"/>
      <c r="CM221" s="192"/>
      <c r="CN221" s="192"/>
      <c r="CO221" s="192"/>
      <c r="CP221" s="192"/>
      <c r="CQ221" s="192"/>
    </row>
    <row r="222" spans="16:95">
      <c r="P222" s="192"/>
      <c r="Q222" s="192"/>
      <c r="R222" s="192"/>
      <c r="S222" s="192"/>
      <c r="T222" s="192"/>
      <c r="U222" s="192"/>
      <c r="V222" s="192"/>
      <c r="W222" s="192"/>
      <c r="X222" s="192"/>
      <c r="Y222" s="192"/>
      <c r="Z222" s="192"/>
      <c r="AA222" s="192"/>
      <c r="AB222" s="192"/>
      <c r="AC222" s="192"/>
      <c r="AD222" s="192"/>
      <c r="AE222" s="192"/>
      <c r="AF222" s="192"/>
      <c r="AG222" s="192"/>
      <c r="AH222" s="192"/>
      <c r="AI222" s="192"/>
      <c r="AJ222" s="192"/>
      <c r="AK222" s="192"/>
      <c r="AL222" s="192"/>
      <c r="AM222" s="192"/>
      <c r="AN222" s="192"/>
      <c r="AO222" s="192"/>
      <c r="AP222" s="192"/>
      <c r="AQ222" s="192"/>
      <c r="AR222" s="192"/>
      <c r="AS222" s="192"/>
      <c r="AT222" s="192"/>
      <c r="AU222" s="192"/>
      <c r="AV222" s="192"/>
      <c r="AW222" s="192"/>
      <c r="AX222" s="192"/>
      <c r="AY222" s="192"/>
      <c r="AZ222" s="192"/>
      <c r="BA222" s="192"/>
      <c r="BB222" s="192"/>
      <c r="BC222" s="192"/>
      <c r="BD222" s="192"/>
      <c r="BE222" s="192"/>
      <c r="BF222" s="192"/>
      <c r="BG222" s="192"/>
      <c r="BH222" s="192"/>
      <c r="BI222" s="192"/>
      <c r="BJ222" s="192"/>
      <c r="BK222" s="192"/>
      <c r="BL222" s="192"/>
      <c r="BM222" s="192"/>
      <c r="BN222" s="192"/>
      <c r="BO222" s="192"/>
      <c r="BP222" s="192"/>
      <c r="BQ222" s="192"/>
      <c r="BR222" s="192"/>
      <c r="BS222" s="192"/>
      <c r="BT222" s="192"/>
      <c r="BU222" s="192"/>
      <c r="BV222" s="192"/>
      <c r="BW222" s="192"/>
      <c r="BX222" s="192"/>
      <c r="BY222" s="192"/>
      <c r="BZ222" s="192"/>
      <c r="CA222" s="192"/>
      <c r="CB222" s="192"/>
      <c r="CC222" s="192"/>
      <c r="CD222" s="192"/>
      <c r="CE222" s="192"/>
      <c r="CF222" s="192"/>
      <c r="CG222" s="192"/>
      <c r="CH222" s="192"/>
      <c r="CI222" s="192"/>
      <c r="CJ222" s="192"/>
      <c r="CK222" s="192"/>
      <c r="CL222" s="192"/>
      <c r="CM222" s="192"/>
      <c r="CN222" s="192"/>
      <c r="CO222" s="192"/>
      <c r="CP222" s="192"/>
      <c r="CQ222" s="192"/>
    </row>
    <row r="223" spans="16:95">
      <c r="P223" s="192"/>
      <c r="Q223" s="192"/>
      <c r="R223" s="192"/>
      <c r="S223" s="192"/>
      <c r="T223" s="192"/>
      <c r="U223" s="192"/>
      <c r="V223" s="192"/>
      <c r="W223" s="192"/>
      <c r="X223" s="192"/>
      <c r="Y223" s="192"/>
      <c r="Z223" s="192"/>
      <c r="AA223" s="192"/>
      <c r="AB223" s="192"/>
      <c r="AC223" s="192"/>
      <c r="AD223" s="192"/>
      <c r="AE223" s="192"/>
      <c r="AF223" s="192"/>
      <c r="AG223" s="192"/>
      <c r="AH223" s="192"/>
      <c r="AI223" s="192"/>
      <c r="AJ223" s="192"/>
      <c r="AK223" s="192"/>
      <c r="AL223" s="192"/>
      <c r="AM223" s="192"/>
      <c r="AN223" s="192"/>
      <c r="AO223" s="192"/>
      <c r="AP223" s="192"/>
      <c r="AQ223" s="192"/>
      <c r="AR223" s="192"/>
      <c r="AS223" s="192"/>
      <c r="AT223" s="192"/>
      <c r="AU223" s="192"/>
      <c r="AV223" s="192"/>
      <c r="AW223" s="192"/>
      <c r="AX223" s="192"/>
      <c r="AY223" s="192"/>
      <c r="AZ223" s="192"/>
      <c r="BA223" s="192"/>
      <c r="BB223" s="192"/>
      <c r="BC223" s="192"/>
      <c r="BD223" s="192"/>
      <c r="BE223" s="192"/>
      <c r="BF223" s="192"/>
      <c r="BG223" s="192"/>
      <c r="BH223" s="192"/>
      <c r="BI223" s="192"/>
      <c r="BJ223" s="192"/>
      <c r="BK223" s="192"/>
      <c r="BL223" s="192"/>
      <c r="BM223" s="192"/>
      <c r="BN223" s="192"/>
      <c r="BO223" s="192"/>
      <c r="BP223" s="192"/>
      <c r="BQ223" s="192"/>
      <c r="BR223" s="192"/>
      <c r="BS223" s="192"/>
      <c r="BT223" s="192"/>
      <c r="BU223" s="192"/>
      <c r="BV223" s="192"/>
      <c r="BW223" s="192"/>
      <c r="BX223" s="192"/>
      <c r="BY223" s="192"/>
      <c r="BZ223" s="192"/>
      <c r="CA223" s="192"/>
      <c r="CB223" s="192"/>
      <c r="CC223" s="192"/>
      <c r="CD223" s="192"/>
      <c r="CE223" s="192"/>
      <c r="CF223" s="192"/>
      <c r="CG223" s="192"/>
      <c r="CH223" s="192"/>
      <c r="CI223" s="192"/>
      <c r="CJ223" s="192"/>
      <c r="CK223" s="192"/>
      <c r="CL223" s="192"/>
      <c r="CM223" s="192"/>
      <c r="CN223" s="192"/>
      <c r="CO223" s="192"/>
      <c r="CP223" s="192"/>
      <c r="CQ223" s="192"/>
    </row>
    <row r="224" spans="16:95">
      <c r="P224" s="192"/>
      <c r="Q224" s="192"/>
      <c r="R224" s="192"/>
      <c r="S224" s="192"/>
      <c r="T224" s="192"/>
      <c r="U224" s="192"/>
      <c r="V224" s="192"/>
      <c r="W224" s="192"/>
      <c r="X224" s="192"/>
      <c r="Y224" s="192"/>
      <c r="Z224" s="192"/>
      <c r="AA224" s="192"/>
      <c r="AB224" s="192"/>
      <c r="AC224" s="192"/>
      <c r="AD224" s="192"/>
      <c r="AE224" s="192"/>
      <c r="AF224" s="192"/>
      <c r="AG224" s="192"/>
      <c r="AH224" s="192"/>
      <c r="AI224" s="192"/>
      <c r="AJ224" s="192"/>
      <c r="AK224" s="192"/>
      <c r="AL224" s="192"/>
      <c r="AM224" s="192"/>
      <c r="AN224" s="192"/>
      <c r="AO224" s="192"/>
      <c r="AP224" s="192"/>
      <c r="AQ224" s="192"/>
      <c r="AR224" s="192"/>
      <c r="AS224" s="192"/>
      <c r="AT224" s="192"/>
      <c r="AU224" s="192"/>
      <c r="AV224" s="192"/>
      <c r="AW224" s="192"/>
      <c r="AX224" s="192"/>
      <c r="AY224" s="192"/>
      <c r="AZ224" s="192"/>
      <c r="BA224" s="192"/>
      <c r="BB224" s="192"/>
      <c r="BC224" s="192"/>
      <c r="BD224" s="192"/>
      <c r="BE224" s="192"/>
      <c r="BF224" s="192"/>
      <c r="BG224" s="192"/>
      <c r="BH224" s="192"/>
      <c r="BI224" s="192"/>
      <c r="BJ224" s="192"/>
      <c r="BK224" s="192"/>
      <c r="BL224" s="192"/>
      <c r="BM224" s="192"/>
      <c r="BN224" s="192"/>
      <c r="BO224" s="192"/>
      <c r="BP224" s="192"/>
      <c r="BQ224" s="192"/>
      <c r="BR224" s="192"/>
      <c r="BS224" s="192"/>
      <c r="BT224" s="192"/>
      <c r="BU224" s="192"/>
      <c r="BV224" s="192"/>
      <c r="BW224" s="192"/>
      <c r="BX224" s="192"/>
      <c r="BY224" s="192"/>
      <c r="BZ224" s="192"/>
      <c r="CA224" s="192"/>
      <c r="CB224" s="192"/>
      <c r="CC224" s="192"/>
      <c r="CD224" s="192"/>
      <c r="CE224" s="192"/>
      <c r="CF224" s="192"/>
      <c r="CG224" s="192"/>
      <c r="CH224" s="192"/>
      <c r="CI224" s="192"/>
      <c r="CJ224" s="192"/>
      <c r="CK224" s="192"/>
      <c r="CL224" s="192"/>
      <c r="CM224" s="192"/>
      <c r="CN224" s="192"/>
      <c r="CO224" s="192"/>
      <c r="CP224" s="192"/>
      <c r="CQ224" s="192"/>
    </row>
    <row r="225" spans="16:95">
      <c r="P225" s="192"/>
      <c r="Q225" s="192"/>
      <c r="R225" s="192"/>
      <c r="S225" s="192"/>
      <c r="T225" s="192"/>
      <c r="U225" s="192"/>
      <c r="V225" s="192"/>
      <c r="W225" s="192"/>
      <c r="X225" s="192"/>
      <c r="Y225" s="192"/>
      <c r="Z225" s="192"/>
      <c r="AA225" s="192"/>
      <c r="AB225" s="192"/>
      <c r="AC225" s="192"/>
      <c r="AD225" s="192"/>
      <c r="AE225" s="192"/>
      <c r="AF225" s="192"/>
      <c r="AG225" s="192"/>
      <c r="AH225" s="192"/>
      <c r="AI225" s="192"/>
      <c r="AJ225" s="192"/>
      <c r="AK225" s="192"/>
      <c r="AL225" s="192"/>
      <c r="AM225" s="192"/>
      <c r="AN225" s="192"/>
      <c r="AO225" s="192"/>
      <c r="AP225" s="192"/>
      <c r="AQ225" s="192"/>
      <c r="AR225" s="192"/>
      <c r="AS225" s="192"/>
      <c r="AT225" s="192"/>
      <c r="AU225" s="192"/>
      <c r="AV225" s="192"/>
      <c r="AW225" s="192"/>
      <c r="AX225" s="192"/>
      <c r="AY225" s="192"/>
      <c r="AZ225" s="192"/>
      <c r="BA225" s="192"/>
      <c r="BB225" s="192"/>
      <c r="BC225" s="192"/>
      <c r="BD225" s="192"/>
      <c r="BE225" s="192"/>
      <c r="BF225" s="192"/>
      <c r="BG225" s="192"/>
      <c r="BH225" s="192"/>
      <c r="BI225" s="192"/>
      <c r="BJ225" s="192"/>
      <c r="BK225" s="192"/>
      <c r="BL225" s="192"/>
      <c r="BM225" s="192"/>
      <c r="BN225" s="192"/>
      <c r="BO225" s="192"/>
      <c r="BP225" s="192"/>
      <c r="BQ225" s="192"/>
      <c r="BR225" s="192"/>
      <c r="BS225" s="192"/>
      <c r="BT225" s="192"/>
      <c r="BU225" s="192"/>
      <c r="BV225" s="192"/>
      <c r="BW225" s="192"/>
      <c r="BX225" s="192"/>
      <c r="BY225" s="192"/>
      <c r="BZ225" s="192"/>
      <c r="CA225" s="192"/>
      <c r="CB225" s="192"/>
      <c r="CC225" s="192"/>
      <c r="CD225" s="192"/>
      <c r="CE225" s="192"/>
      <c r="CF225" s="192"/>
      <c r="CG225" s="192"/>
      <c r="CH225" s="192"/>
      <c r="CI225" s="192"/>
      <c r="CJ225" s="192"/>
      <c r="CK225" s="192"/>
      <c r="CL225" s="192"/>
      <c r="CM225" s="192"/>
      <c r="CN225" s="192"/>
      <c r="CO225" s="192"/>
      <c r="CP225" s="192"/>
      <c r="CQ225" s="192"/>
    </row>
    <row r="226" spans="16:95">
      <c r="P226" s="192"/>
      <c r="Q226" s="192"/>
      <c r="R226" s="192"/>
      <c r="S226" s="192"/>
      <c r="T226" s="192"/>
      <c r="U226" s="192"/>
      <c r="V226" s="192"/>
      <c r="W226" s="192"/>
      <c r="X226" s="192"/>
      <c r="Y226" s="192"/>
      <c r="Z226" s="192"/>
      <c r="AA226" s="192"/>
      <c r="AB226" s="192"/>
      <c r="AC226" s="192"/>
      <c r="AD226" s="192"/>
      <c r="AE226" s="192"/>
      <c r="AF226" s="192"/>
      <c r="AG226" s="192"/>
      <c r="AH226" s="192"/>
      <c r="AI226" s="192"/>
      <c r="AJ226" s="192"/>
      <c r="AK226" s="192"/>
      <c r="AL226" s="192"/>
      <c r="AM226" s="192"/>
      <c r="AN226" s="192"/>
      <c r="AO226" s="192"/>
      <c r="AP226" s="192"/>
      <c r="AQ226" s="192"/>
      <c r="AR226" s="192"/>
      <c r="AS226" s="192"/>
      <c r="AT226" s="192"/>
      <c r="AU226" s="192"/>
      <c r="AV226" s="192"/>
      <c r="AW226" s="192"/>
      <c r="AX226" s="192"/>
      <c r="AY226" s="192"/>
      <c r="AZ226" s="192"/>
      <c r="BA226" s="192"/>
      <c r="BB226" s="192"/>
      <c r="BC226" s="192"/>
      <c r="BD226" s="192"/>
      <c r="BE226" s="192"/>
      <c r="BF226" s="192"/>
      <c r="BG226" s="192"/>
      <c r="BH226" s="192"/>
      <c r="BI226" s="192"/>
      <c r="BJ226" s="192"/>
      <c r="BK226" s="192"/>
      <c r="BL226" s="192"/>
      <c r="BM226" s="192"/>
      <c r="BN226" s="192"/>
      <c r="BO226" s="192"/>
      <c r="BP226" s="192"/>
      <c r="BQ226" s="192"/>
      <c r="BR226" s="192"/>
      <c r="BS226" s="192"/>
      <c r="BT226" s="192"/>
      <c r="BU226" s="192"/>
      <c r="BV226" s="192"/>
      <c r="BW226" s="192"/>
      <c r="BX226" s="192"/>
      <c r="BY226" s="192"/>
      <c r="BZ226" s="192"/>
      <c r="CA226" s="192"/>
      <c r="CB226" s="192"/>
      <c r="CC226" s="192"/>
      <c r="CD226" s="192"/>
      <c r="CE226" s="192"/>
      <c r="CF226" s="192"/>
      <c r="CG226" s="192"/>
      <c r="CH226" s="192"/>
      <c r="CI226" s="192"/>
      <c r="CJ226" s="192"/>
      <c r="CK226" s="192"/>
      <c r="CL226" s="192"/>
      <c r="CM226" s="192"/>
      <c r="CN226" s="192"/>
      <c r="CO226" s="192"/>
      <c r="CP226" s="192"/>
      <c r="CQ226" s="192"/>
    </row>
    <row r="227" spans="16:95">
      <c r="P227" s="192"/>
      <c r="Q227" s="192"/>
      <c r="R227" s="192"/>
      <c r="S227" s="192"/>
      <c r="T227" s="192"/>
      <c r="U227" s="192"/>
      <c r="V227" s="192"/>
      <c r="W227" s="192"/>
      <c r="X227" s="192"/>
      <c r="Y227" s="192"/>
      <c r="Z227" s="192"/>
      <c r="AA227" s="192"/>
      <c r="AB227" s="192"/>
      <c r="AC227" s="192"/>
      <c r="AD227" s="192"/>
      <c r="AE227" s="192"/>
      <c r="AF227" s="192"/>
      <c r="AG227" s="192"/>
      <c r="AH227" s="192"/>
      <c r="AI227" s="192"/>
      <c r="AJ227" s="192"/>
      <c r="AK227" s="192"/>
      <c r="AL227" s="192"/>
      <c r="AM227" s="192"/>
      <c r="AN227" s="192"/>
      <c r="AO227" s="192"/>
      <c r="AP227" s="192"/>
      <c r="AQ227" s="192"/>
      <c r="AR227" s="192"/>
      <c r="AS227" s="192"/>
      <c r="AT227" s="192"/>
      <c r="AU227" s="192"/>
      <c r="AV227" s="192"/>
      <c r="AW227" s="192"/>
      <c r="AX227" s="192"/>
      <c r="AY227" s="192"/>
      <c r="AZ227" s="192"/>
      <c r="BA227" s="192"/>
      <c r="BB227" s="192"/>
      <c r="BC227" s="192"/>
      <c r="BD227" s="192"/>
      <c r="BE227" s="192"/>
      <c r="BF227" s="192"/>
      <c r="BG227" s="192"/>
      <c r="BH227" s="192"/>
      <c r="BI227" s="192"/>
      <c r="BJ227" s="192"/>
      <c r="BK227" s="192"/>
      <c r="BL227" s="192"/>
      <c r="BM227" s="192"/>
      <c r="BN227" s="192"/>
      <c r="BO227" s="192"/>
      <c r="BP227" s="192"/>
      <c r="BQ227" s="192"/>
      <c r="BR227" s="192"/>
      <c r="BS227" s="192"/>
      <c r="BT227" s="192"/>
      <c r="BU227" s="192"/>
      <c r="BV227" s="192"/>
      <c r="BW227" s="192"/>
      <c r="BX227" s="192"/>
      <c r="BY227" s="192"/>
      <c r="BZ227" s="192"/>
      <c r="CA227" s="192"/>
      <c r="CB227" s="192"/>
      <c r="CC227" s="192"/>
      <c r="CD227" s="192"/>
      <c r="CE227" s="192"/>
      <c r="CF227" s="192"/>
      <c r="CG227" s="192"/>
      <c r="CH227" s="192"/>
      <c r="CI227" s="192"/>
      <c r="CJ227" s="192"/>
      <c r="CK227" s="192"/>
      <c r="CL227" s="192"/>
      <c r="CM227" s="192"/>
      <c r="CN227" s="192"/>
      <c r="CO227" s="192"/>
      <c r="CP227" s="192"/>
      <c r="CQ227" s="192"/>
    </row>
    <row r="228" spans="16:95">
      <c r="P228" s="192"/>
      <c r="Q228" s="192"/>
      <c r="R228" s="192"/>
      <c r="S228" s="192"/>
      <c r="T228" s="192"/>
      <c r="U228" s="192"/>
      <c r="V228" s="192"/>
      <c r="W228" s="192"/>
      <c r="X228" s="192"/>
      <c r="Y228" s="192"/>
      <c r="Z228" s="192"/>
      <c r="AA228" s="192"/>
      <c r="AB228" s="192"/>
      <c r="AC228" s="192"/>
      <c r="AD228" s="192"/>
      <c r="AE228" s="192"/>
      <c r="AF228" s="192"/>
      <c r="AG228" s="192"/>
      <c r="AH228" s="192"/>
      <c r="AI228" s="192"/>
      <c r="AJ228" s="192"/>
      <c r="AK228" s="192"/>
      <c r="AL228" s="192"/>
      <c r="AM228" s="192"/>
      <c r="AN228" s="192"/>
      <c r="AO228" s="192"/>
      <c r="AP228" s="192"/>
      <c r="AQ228" s="192"/>
      <c r="AR228" s="192"/>
      <c r="AS228" s="192"/>
      <c r="AT228" s="192"/>
      <c r="AU228" s="192"/>
      <c r="AV228" s="192"/>
      <c r="AW228" s="192"/>
      <c r="AX228" s="192"/>
      <c r="AY228" s="192"/>
      <c r="AZ228" s="192"/>
      <c r="BA228" s="192"/>
      <c r="BB228" s="192"/>
      <c r="BC228" s="192"/>
      <c r="BD228" s="192"/>
      <c r="BE228" s="192"/>
      <c r="BF228" s="192"/>
      <c r="BG228" s="192"/>
      <c r="BH228" s="192"/>
      <c r="BI228" s="192"/>
      <c r="BJ228" s="192"/>
      <c r="BK228" s="192"/>
      <c r="BL228" s="192"/>
      <c r="BM228" s="192"/>
      <c r="BN228" s="192"/>
      <c r="BO228" s="192"/>
      <c r="BP228" s="192"/>
      <c r="BQ228" s="192"/>
      <c r="BR228" s="192"/>
      <c r="BS228" s="192"/>
      <c r="BT228" s="192"/>
      <c r="BU228" s="192"/>
      <c r="BV228" s="192"/>
      <c r="BW228" s="192"/>
      <c r="BX228" s="192"/>
      <c r="BY228" s="192"/>
      <c r="BZ228" s="192"/>
      <c r="CA228" s="192"/>
      <c r="CB228" s="192"/>
      <c r="CC228" s="192"/>
      <c r="CD228" s="192"/>
      <c r="CE228" s="192"/>
      <c r="CF228" s="192"/>
      <c r="CG228" s="192"/>
      <c r="CH228" s="192"/>
      <c r="CI228" s="192"/>
      <c r="CJ228" s="192"/>
      <c r="CK228" s="192"/>
      <c r="CL228" s="192"/>
      <c r="CM228" s="192"/>
      <c r="CN228" s="192"/>
      <c r="CO228" s="192"/>
      <c r="CP228" s="192"/>
      <c r="CQ228" s="192"/>
    </row>
    <row r="229" spans="16:95">
      <c r="P229" s="192"/>
      <c r="Q229" s="192"/>
      <c r="R229" s="192"/>
      <c r="S229" s="192"/>
      <c r="T229" s="192"/>
      <c r="U229" s="192"/>
      <c r="V229" s="192"/>
      <c r="W229" s="192"/>
      <c r="X229" s="192"/>
      <c r="Y229" s="192"/>
      <c r="Z229" s="192"/>
      <c r="AA229" s="192"/>
      <c r="AB229" s="192"/>
      <c r="AC229" s="192"/>
      <c r="AD229" s="192"/>
      <c r="AE229" s="192"/>
      <c r="AF229" s="192"/>
      <c r="AG229" s="192"/>
      <c r="AH229" s="192"/>
      <c r="AI229" s="192"/>
      <c r="AJ229" s="192"/>
      <c r="AK229" s="192"/>
      <c r="AL229" s="192"/>
      <c r="AM229" s="192"/>
      <c r="AN229" s="192"/>
      <c r="AO229" s="192"/>
      <c r="AP229" s="192"/>
      <c r="AQ229" s="192"/>
      <c r="AR229" s="192"/>
      <c r="AS229" s="192"/>
      <c r="AT229" s="192"/>
      <c r="AU229" s="192"/>
      <c r="AV229" s="192"/>
      <c r="AW229" s="192"/>
      <c r="AX229" s="192"/>
      <c r="AY229" s="192"/>
      <c r="AZ229" s="192"/>
      <c r="BA229" s="192"/>
      <c r="BB229" s="192"/>
      <c r="BC229" s="192"/>
      <c r="BD229" s="192"/>
      <c r="BE229" s="192"/>
      <c r="BF229" s="192"/>
      <c r="BG229" s="192"/>
      <c r="BH229" s="192"/>
      <c r="BI229" s="192"/>
      <c r="BJ229" s="192"/>
      <c r="BK229" s="192"/>
      <c r="BL229" s="192"/>
      <c r="BM229" s="192"/>
      <c r="BN229" s="192"/>
      <c r="BO229" s="192"/>
      <c r="BP229" s="192"/>
      <c r="BQ229" s="192"/>
      <c r="BR229" s="192"/>
      <c r="BS229" s="192"/>
      <c r="BT229" s="192"/>
      <c r="BU229" s="192"/>
      <c r="BV229" s="192"/>
      <c r="BW229" s="192"/>
      <c r="BX229" s="192"/>
      <c r="BY229" s="192"/>
      <c r="BZ229" s="192"/>
      <c r="CA229" s="192"/>
      <c r="CB229" s="192"/>
      <c r="CC229" s="192"/>
      <c r="CD229" s="192"/>
      <c r="CE229" s="192"/>
      <c r="CF229" s="192"/>
      <c r="CG229" s="192"/>
      <c r="CH229" s="192"/>
      <c r="CI229" s="192"/>
      <c r="CJ229" s="192"/>
      <c r="CK229" s="192"/>
      <c r="CL229" s="192"/>
      <c r="CM229" s="192"/>
      <c r="CN229" s="192"/>
      <c r="CO229" s="192"/>
      <c r="CP229" s="192"/>
      <c r="CQ229" s="192"/>
    </row>
    <row r="230" spans="16:95">
      <c r="P230" s="192"/>
      <c r="Q230" s="192"/>
      <c r="R230" s="192"/>
      <c r="S230" s="192"/>
      <c r="T230" s="192"/>
      <c r="U230" s="192"/>
      <c r="V230" s="192"/>
      <c r="W230" s="192"/>
      <c r="X230" s="192"/>
      <c r="Y230" s="192"/>
      <c r="Z230" s="192"/>
      <c r="AA230" s="192"/>
      <c r="AB230" s="192"/>
      <c r="AC230" s="192"/>
      <c r="AD230" s="192"/>
      <c r="AE230" s="192"/>
      <c r="AF230" s="192"/>
      <c r="AG230" s="192"/>
      <c r="AH230" s="192"/>
      <c r="AI230" s="192"/>
      <c r="AJ230" s="192"/>
      <c r="AK230" s="192"/>
      <c r="AL230" s="192"/>
      <c r="AM230" s="192"/>
      <c r="AN230" s="192"/>
      <c r="AO230" s="192"/>
      <c r="AP230" s="192"/>
      <c r="AQ230" s="192"/>
      <c r="AR230" s="192"/>
      <c r="AS230" s="192"/>
      <c r="AT230" s="192"/>
      <c r="AU230" s="192"/>
      <c r="AV230" s="192"/>
      <c r="AW230" s="192"/>
      <c r="AX230" s="192"/>
      <c r="AY230" s="192"/>
      <c r="AZ230" s="192"/>
      <c r="BA230" s="192"/>
      <c r="BB230" s="192"/>
      <c r="BC230" s="192"/>
      <c r="BD230" s="192"/>
      <c r="BE230" s="192"/>
      <c r="BF230" s="192"/>
      <c r="BG230" s="192"/>
      <c r="BH230" s="192"/>
      <c r="BI230" s="192"/>
      <c r="BJ230" s="192"/>
      <c r="BK230" s="192"/>
      <c r="BL230" s="192"/>
      <c r="BM230" s="192"/>
      <c r="BN230" s="192"/>
      <c r="BO230" s="192"/>
      <c r="BP230" s="192"/>
      <c r="BQ230" s="192"/>
      <c r="BR230" s="192"/>
      <c r="BS230" s="192"/>
      <c r="BT230" s="192"/>
      <c r="BU230" s="192"/>
      <c r="BV230" s="192"/>
      <c r="BW230" s="192"/>
      <c r="BX230" s="192"/>
      <c r="BY230" s="192"/>
      <c r="BZ230" s="192"/>
      <c r="CA230" s="192"/>
      <c r="CB230" s="192"/>
      <c r="CC230" s="192"/>
      <c r="CD230" s="192"/>
      <c r="CE230" s="192"/>
      <c r="CF230" s="192"/>
      <c r="CG230" s="192"/>
      <c r="CH230" s="192"/>
      <c r="CI230" s="192"/>
      <c r="CJ230" s="192"/>
      <c r="CK230" s="192"/>
      <c r="CL230" s="192"/>
      <c r="CM230" s="192"/>
      <c r="CN230" s="192"/>
      <c r="CO230" s="192"/>
      <c r="CP230" s="192"/>
      <c r="CQ230" s="192"/>
    </row>
    <row r="231" spans="16:95">
      <c r="P231" s="192"/>
      <c r="Q231" s="192"/>
      <c r="R231" s="192"/>
      <c r="S231" s="192"/>
      <c r="T231" s="192"/>
      <c r="U231" s="192"/>
      <c r="V231" s="192"/>
      <c r="W231" s="192"/>
      <c r="X231" s="192"/>
      <c r="Y231" s="192"/>
      <c r="Z231" s="192"/>
      <c r="AA231" s="192"/>
      <c r="AB231" s="192"/>
      <c r="AC231" s="192"/>
      <c r="AD231" s="192"/>
      <c r="AE231" s="192"/>
      <c r="AF231" s="192"/>
      <c r="AG231" s="192"/>
      <c r="AH231" s="192"/>
      <c r="AI231" s="192"/>
      <c r="AJ231" s="192"/>
      <c r="AK231" s="192"/>
      <c r="AL231" s="192"/>
      <c r="AM231" s="192"/>
      <c r="AN231" s="192"/>
      <c r="AO231" s="192"/>
      <c r="AP231" s="192"/>
      <c r="AQ231" s="192"/>
      <c r="AR231" s="192"/>
      <c r="AS231" s="192"/>
      <c r="AT231" s="192"/>
      <c r="AU231" s="192"/>
      <c r="AV231" s="192"/>
      <c r="AW231" s="192"/>
      <c r="AX231" s="192"/>
      <c r="AY231" s="192"/>
      <c r="AZ231" s="192"/>
      <c r="BA231" s="192"/>
      <c r="BB231" s="192"/>
      <c r="BC231" s="192"/>
      <c r="BD231" s="192"/>
      <c r="BE231" s="192"/>
      <c r="BF231" s="192"/>
      <c r="BG231" s="192"/>
      <c r="BH231" s="192"/>
      <c r="BI231" s="192"/>
      <c r="BJ231" s="192"/>
      <c r="BK231" s="192"/>
      <c r="BL231" s="192"/>
      <c r="BM231" s="192"/>
      <c r="BN231" s="192"/>
      <c r="BO231" s="192"/>
      <c r="BP231" s="192"/>
      <c r="BQ231" s="192"/>
      <c r="BR231" s="192"/>
      <c r="BS231" s="192"/>
      <c r="BT231" s="192"/>
      <c r="BU231" s="192"/>
      <c r="BV231" s="192"/>
      <c r="BW231" s="192"/>
      <c r="BX231" s="192"/>
      <c r="BY231" s="192"/>
      <c r="BZ231" s="192"/>
      <c r="CA231" s="192"/>
      <c r="CB231" s="192"/>
      <c r="CC231" s="192"/>
      <c r="CD231" s="192"/>
      <c r="CE231" s="192"/>
      <c r="CF231" s="192"/>
      <c r="CG231" s="192"/>
      <c r="CH231" s="192"/>
      <c r="CI231" s="192"/>
      <c r="CJ231" s="192"/>
      <c r="CK231" s="192"/>
      <c r="CL231" s="192"/>
      <c r="CM231" s="192"/>
      <c r="CN231" s="192"/>
      <c r="CO231" s="192"/>
      <c r="CP231" s="192"/>
      <c r="CQ231" s="192"/>
    </row>
    <row r="232" spans="16:95">
      <c r="P232" s="192"/>
      <c r="Q232" s="192"/>
      <c r="R232" s="192"/>
      <c r="S232" s="192"/>
      <c r="T232" s="192"/>
      <c r="U232" s="192"/>
      <c r="V232" s="192"/>
      <c r="W232" s="192"/>
      <c r="X232" s="192"/>
      <c r="Y232" s="192"/>
      <c r="Z232" s="192"/>
      <c r="AA232" s="192"/>
      <c r="AB232" s="192"/>
      <c r="AC232" s="192"/>
      <c r="AD232" s="192"/>
      <c r="AE232" s="192"/>
      <c r="AF232" s="192"/>
      <c r="AG232" s="192"/>
      <c r="AH232" s="192"/>
      <c r="AI232" s="192"/>
      <c r="AJ232" s="192"/>
      <c r="AK232" s="192"/>
      <c r="AL232" s="192"/>
      <c r="AM232" s="192"/>
      <c r="AN232" s="192"/>
      <c r="AO232" s="192"/>
      <c r="AP232" s="192"/>
      <c r="AQ232" s="192"/>
      <c r="AR232" s="192"/>
      <c r="AS232" s="192"/>
      <c r="AT232" s="192"/>
      <c r="AU232" s="192"/>
      <c r="AV232" s="192"/>
      <c r="AW232" s="192"/>
      <c r="AX232" s="192"/>
      <c r="AY232" s="192"/>
      <c r="AZ232" s="192"/>
      <c r="BA232" s="192"/>
      <c r="BB232" s="192"/>
      <c r="BC232" s="192"/>
      <c r="BD232" s="192"/>
      <c r="BE232" s="192"/>
      <c r="BF232" s="192"/>
      <c r="BG232" s="192"/>
      <c r="BH232" s="192"/>
      <c r="BI232" s="192"/>
      <c r="BJ232" s="192"/>
      <c r="BK232" s="192"/>
      <c r="BL232" s="192"/>
      <c r="BM232" s="192"/>
      <c r="BN232" s="192"/>
      <c r="BO232" s="192"/>
      <c r="BP232" s="192"/>
      <c r="BQ232" s="192"/>
      <c r="BR232" s="192"/>
      <c r="BS232" s="192"/>
      <c r="BT232" s="192"/>
      <c r="BU232" s="192"/>
      <c r="BV232" s="192"/>
      <c r="BW232" s="192"/>
      <c r="BX232" s="192"/>
      <c r="BY232" s="192"/>
      <c r="BZ232" s="192"/>
      <c r="CA232" s="192"/>
      <c r="CB232" s="192"/>
      <c r="CC232" s="192"/>
      <c r="CD232" s="192"/>
      <c r="CE232" s="192"/>
      <c r="CF232" s="192"/>
      <c r="CG232" s="192"/>
      <c r="CH232" s="192"/>
      <c r="CI232" s="192"/>
      <c r="CJ232" s="192"/>
      <c r="CK232" s="192"/>
      <c r="CL232" s="192"/>
      <c r="CM232" s="192"/>
      <c r="CN232" s="192"/>
      <c r="CO232" s="192"/>
      <c r="CP232" s="192"/>
      <c r="CQ232" s="192"/>
    </row>
    <row r="233" spans="16:95">
      <c r="P233" s="192"/>
      <c r="Q233" s="192"/>
      <c r="R233" s="192"/>
      <c r="S233" s="192"/>
      <c r="T233" s="192"/>
      <c r="U233" s="192"/>
      <c r="V233" s="192"/>
      <c r="W233" s="192"/>
      <c r="X233" s="192"/>
      <c r="Y233" s="192"/>
      <c r="Z233" s="192"/>
      <c r="AA233" s="192"/>
      <c r="AB233" s="192"/>
      <c r="AC233" s="192"/>
      <c r="AD233" s="192"/>
      <c r="AE233" s="192"/>
      <c r="AF233" s="192"/>
      <c r="AG233" s="192"/>
      <c r="AH233" s="192"/>
      <c r="AI233" s="192"/>
      <c r="AJ233" s="192"/>
      <c r="AK233" s="192"/>
      <c r="AL233" s="192"/>
      <c r="AM233" s="192"/>
      <c r="AN233" s="192"/>
      <c r="AO233" s="192"/>
      <c r="AP233" s="192"/>
      <c r="AQ233" s="192"/>
      <c r="AR233" s="192"/>
      <c r="AS233" s="192"/>
      <c r="AT233" s="192"/>
      <c r="AU233" s="192"/>
      <c r="AV233" s="192"/>
      <c r="AW233" s="192"/>
      <c r="AX233" s="192"/>
      <c r="AY233" s="192"/>
      <c r="AZ233" s="192"/>
      <c r="BA233" s="192"/>
      <c r="BB233" s="192"/>
      <c r="BC233" s="192"/>
      <c r="BD233" s="192"/>
      <c r="BE233" s="192"/>
      <c r="BF233" s="192"/>
      <c r="BG233" s="192"/>
      <c r="BH233" s="192"/>
      <c r="BI233" s="192"/>
      <c r="BJ233" s="192"/>
      <c r="BK233" s="192"/>
      <c r="BL233" s="192"/>
      <c r="BM233" s="192"/>
      <c r="BN233" s="192"/>
      <c r="BO233" s="192"/>
      <c r="BP233" s="192"/>
      <c r="BQ233" s="192"/>
      <c r="BR233" s="192"/>
      <c r="BS233" s="192"/>
      <c r="BT233" s="192"/>
      <c r="BU233" s="192"/>
      <c r="BV233" s="192"/>
      <c r="BW233" s="192"/>
      <c r="BX233" s="192"/>
      <c r="BY233" s="192"/>
      <c r="BZ233" s="192"/>
      <c r="CA233" s="192"/>
      <c r="CB233" s="192"/>
      <c r="CC233" s="192"/>
      <c r="CD233" s="192"/>
      <c r="CE233" s="192"/>
      <c r="CF233" s="192"/>
      <c r="CG233" s="192"/>
      <c r="CH233" s="192"/>
      <c r="CI233" s="192"/>
      <c r="CJ233" s="192"/>
      <c r="CK233" s="192"/>
      <c r="CL233" s="192"/>
      <c r="CM233" s="192"/>
      <c r="CN233" s="192"/>
      <c r="CO233" s="192"/>
      <c r="CP233" s="192"/>
      <c r="CQ233" s="192"/>
    </row>
    <row r="234" spans="16:95">
      <c r="P234" s="192"/>
      <c r="Q234" s="192"/>
      <c r="R234" s="192"/>
      <c r="S234" s="192"/>
      <c r="T234" s="192"/>
      <c r="U234" s="192"/>
      <c r="V234" s="192"/>
      <c r="W234" s="192"/>
      <c r="X234" s="192"/>
      <c r="Y234" s="192"/>
      <c r="Z234" s="192"/>
      <c r="AA234" s="192"/>
      <c r="AB234" s="192"/>
      <c r="AC234" s="192"/>
      <c r="AD234" s="192"/>
      <c r="AE234" s="192"/>
      <c r="AF234" s="192"/>
      <c r="AG234" s="192"/>
      <c r="AH234" s="192"/>
      <c r="AI234" s="192"/>
      <c r="AJ234" s="192"/>
      <c r="AK234" s="192"/>
      <c r="AL234" s="192"/>
      <c r="AM234" s="192"/>
      <c r="AN234" s="192"/>
      <c r="AO234" s="192"/>
      <c r="AP234" s="192"/>
      <c r="AQ234" s="192"/>
      <c r="AR234" s="192"/>
      <c r="AS234" s="192"/>
      <c r="AT234" s="192"/>
      <c r="AU234" s="192"/>
      <c r="AV234" s="192"/>
      <c r="AW234" s="192"/>
      <c r="AX234" s="192"/>
      <c r="AY234" s="192"/>
      <c r="AZ234" s="192"/>
      <c r="BA234" s="192"/>
      <c r="BB234" s="192"/>
      <c r="BC234" s="192"/>
      <c r="BD234" s="192"/>
      <c r="BE234" s="192"/>
      <c r="BF234" s="192"/>
      <c r="BG234" s="192"/>
      <c r="BH234" s="192"/>
      <c r="BI234" s="192"/>
      <c r="BJ234" s="192"/>
      <c r="BK234" s="192"/>
      <c r="BL234" s="192"/>
      <c r="BM234" s="192"/>
      <c r="BN234" s="192"/>
      <c r="BO234" s="192"/>
      <c r="BP234" s="192"/>
      <c r="BQ234" s="192"/>
      <c r="BR234" s="192"/>
      <c r="BS234" s="192"/>
      <c r="BT234" s="192"/>
      <c r="BU234" s="192"/>
      <c r="BV234" s="192"/>
      <c r="BW234" s="192"/>
      <c r="BX234" s="192"/>
      <c r="BY234" s="192"/>
      <c r="BZ234" s="192"/>
      <c r="CA234" s="192"/>
      <c r="CB234" s="192"/>
      <c r="CC234" s="192"/>
      <c r="CD234" s="192"/>
      <c r="CE234" s="192"/>
      <c r="CF234" s="192"/>
      <c r="CG234" s="192"/>
      <c r="CH234" s="192"/>
      <c r="CI234" s="192"/>
      <c r="CJ234" s="192"/>
      <c r="CK234" s="192"/>
      <c r="CL234" s="192"/>
      <c r="CM234" s="192"/>
      <c r="CN234" s="192"/>
      <c r="CO234" s="192"/>
      <c r="CP234" s="192"/>
      <c r="CQ234" s="192"/>
    </row>
    <row r="235" spans="16:95">
      <c r="P235" s="192"/>
      <c r="Q235" s="192"/>
      <c r="R235" s="192"/>
      <c r="S235" s="192"/>
      <c r="T235" s="192"/>
      <c r="U235" s="192"/>
      <c r="V235" s="192"/>
      <c r="W235" s="192"/>
      <c r="X235" s="192"/>
      <c r="Y235" s="192"/>
      <c r="Z235" s="192"/>
      <c r="AA235" s="192"/>
      <c r="AB235" s="192"/>
      <c r="AC235" s="192"/>
      <c r="AD235" s="192"/>
      <c r="AE235" s="192"/>
      <c r="AF235" s="192"/>
      <c r="AG235" s="192"/>
      <c r="AH235" s="192"/>
      <c r="AI235" s="192"/>
      <c r="AJ235" s="192"/>
      <c r="AK235" s="192"/>
      <c r="AL235" s="192"/>
      <c r="AM235" s="192"/>
      <c r="AN235" s="192"/>
      <c r="AO235" s="192"/>
      <c r="AP235" s="192"/>
      <c r="AQ235" s="192"/>
      <c r="AR235" s="192"/>
      <c r="AS235" s="192"/>
      <c r="AT235" s="192"/>
      <c r="AU235" s="192"/>
      <c r="AV235" s="192"/>
      <c r="AW235" s="192"/>
      <c r="AX235" s="192"/>
      <c r="AY235" s="192"/>
      <c r="AZ235" s="192"/>
      <c r="BA235" s="192"/>
      <c r="BB235" s="192"/>
      <c r="BC235" s="192"/>
      <c r="BD235" s="192"/>
      <c r="BE235" s="192"/>
      <c r="BF235" s="192"/>
      <c r="BG235" s="192"/>
      <c r="BH235" s="192"/>
      <c r="BI235" s="192"/>
      <c r="BJ235" s="192"/>
      <c r="BK235" s="192"/>
      <c r="BL235" s="192"/>
      <c r="BM235" s="192"/>
      <c r="BN235" s="192"/>
      <c r="BO235" s="192"/>
      <c r="BP235" s="192"/>
      <c r="BQ235" s="192"/>
      <c r="BR235" s="192"/>
      <c r="BS235" s="192"/>
      <c r="BT235" s="192"/>
      <c r="BU235" s="192"/>
      <c r="BV235" s="192"/>
      <c r="BW235" s="192"/>
      <c r="BX235" s="192"/>
      <c r="BY235" s="192"/>
      <c r="BZ235" s="192"/>
      <c r="CA235" s="192"/>
      <c r="CB235" s="192"/>
      <c r="CC235" s="192"/>
      <c r="CD235" s="192"/>
      <c r="CE235" s="192"/>
      <c r="CF235" s="192"/>
      <c r="CG235" s="192"/>
      <c r="CH235" s="192"/>
      <c r="CI235" s="192"/>
      <c r="CJ235" s="192"/>
      <c r="CK235" s="192"/>
      <c r="CL235" s="192"/>
      <c r="CM235" s="192"/>
      <c r="CN235" s="192"/>
      <c r="CO235" s="192"/>
      <c r="CP235" s="192"/>
      <c r="CQ235" s="192"/>
    </row>
    <row r="236" spans="16:95">
      <c r="P236" s="192"/>
      <c r="Q236" s="192"/>
      <c r="R236" s="192"/>
      <c r="S236" s="192"/>
      <c r="T236" s="192"/>
      <c r="U236" s="192"/>
      <c r="V236" s="192"/>
      <c r="W236" s="192"/>
      <c r="X236" s="192"/>
      <c r="Y236" s="192"/>
      <c r="Z236" s="192"/>
      <c r="AA236" s="192"/>
      <c r="AB236" s="192"/>
      <c r="AC236" s="192"/>
      <c r="AD236" s="192"/>
      <c r="AE236" s="192"/>
      <c r="AF236" s="192"/>
      <c r="AG236" s="192"/>
      <c r="AH236" s="192"/>
      <c r="AI236" s="192"/>
      <c r="AJ236" s="192"/>
      <c r="AK236" s="192"/>
      <c r="AL236" s="192"/>
      <c r="AM236" s="192"/>
      <c r="AN236" s="192"/>
      <c r="AO236" s="192"/>
      <c r="AP236" s="192"/>
      <c r="AQ236" s="192"/>
      <c r="AR236" s="192"/>
      <c r="AS236" s="192"/>
      <c r="AT236" s="192"/>
      <c r="AU236" s="192"/>
      <c r="AV236" s="192"/>
      <c r="AW236" s="192"/>
      <c r="AX236" s="192"/>
      <c r="AY236" s="192"/>
      <c r="AZ236" s="192"/>
      <c r="BA236" s="192"/>
      <c r="BB236" s="192"/>
      <c r="BC236" s="192"/>
      <c r="BD236" s="192"/>
      <c r="BE236" s="192"/>
      <c r="BF236" s="192"/>
      <c r="BG236" s="192"/>
      <c r="BH236" s="192"/>
      <c r="BI236" s="192"/>
      <c r="BJ236" s="192"/>
      <c r="BK236" s="192"/>
      <c r="BL236" s="192"/>
      <c r="BM236" s="192"/>
      <c r="BN236" s="192"/>
      <c r="BO236" s="192"/>
      <c r="BP236" s="192"/>
      <c r="BQ236" s="192"/>
      <c r="BR236" s="192"/>
      <c r="BS236" s="192"/>
      <c r="BT236" s="192"/>
      <c r="BU236" s="192"/>
      <c r="BV236" s="192"/>
      <c r="BW236" s="192"/>
      <c r="BX236" s="192"/>
      <c r="BY236" s="192"/>
      <c r="BZ236" s="192"/>
      <c r="CA236" s="192"/>
      <c r="CB236" s="192"/>
      <c r="CC236" s="192"/>
      <c r="CD236" s="192"/>
      <c r="CE236" s="192"/>
      <c r="CF236" s="192"/>
      <c r="CG236" s="192"/>
      <c r="CH236" s="192"/>
      <c r="CI236" s="192"/>
      <c r="CJ236" s="192"/>
      <c r="CK236" s="192"/>
      <c r="CL236" s="192"/>
      <c r="CM236" s="192"/>
      <c r="CN236" s="192"/>
      <c r="CO236" s="192"/>
      <c r="CP236" s="192"/>
      <c r="CQ236" s="192"/>
    </row>
    <row r="237" spans="16:95">
      <c r="P237" s="192"/>
      <c r="Q237" s="192"/>
      <c r="R237" s="192"/>
      <c r="S237" s="192"/>
      <c r="T237" s="192"/>
      <c r="U237" s="192"/>
      <c r="V237" s="192"/>
      <c r="W237" s="192"/>
      <c r="X237" s="192"/>
      <c r="Y237" s="192"/>
      <c r="Z237" s="192"/>
      <c r="AA237" s="192"/>
      <c r="AB237" s="192"/>
      <c r="AC237" s="192"/>
      <c r="AD237" s="192"/>
      <c r="AE237" s="192"/>
      <c r="AF237" s="192"/>
      <c r="AG237" s="192"/>
      <c r="AH237" s="192"/>
      <c r="AI237" s="192"/>
      <c r="AJ237" s="192"/>
      <c r="AK237" s="192"/>
      <c r="AL237" s="192"/>
      <c r="AM237" s="192"/>
      <c r="AN237" s="192"/>
      <c r="AO237" s="192"/>
      <c r="AP237" s="192"/>
      <c r="AQ237" s="192"/>
      <c r="AR237" s="192"/>
      <c r="AS237" s="192"/>
      <c r="AT237" s="192"/>
      <c r="AU237" s="192"/>
      <c r="AV237" s="192"/>
      <c r="AW237" s="192"/>
      <c r="AX237" s="192"/>
      <c r="AY237" s="192"/>
      <c r="AZ237" s="192"/>
      <c r="BA237" s="192"/>
      <c r="BB237" s="192"/>
      <c r="BC237" s="192"/>
      <c r="BD237" s="192"/>
      <c r="BE237" s="192"/>
      <c r="BF237" s="192"/>
      <c r="BG237" s="192"/>
      <c r="BH237" s="192"/>
      <c r="BI237" s="192"/>
      <c r="BJ237" s="192"/>
      <c r="BK237" s="192"/>
      <c r="BL237" s="192"/>
      <c r="BM237" s="192"/>
      <c r="BN237" s="192"/>
      <c r="BO237" s="192"/>
      <c r="BP237" s="192"/>
      <c r="BQ237" s="192"/>
      <c r="BR237" s="192"/>
      <c r="BS237" s="192"/>
      <c r="BT237" s="192"/>
      <c r="BU237" s="192"/>
      <c r="BV237" s="192"/>
      <c r="BW237" s="192"/>
      <c r="BX237" s="192"/>
      <c r="BY237" s="192"/>
      <c r="BZ237" s="192"/>
      <c r="CA237" s="192"/>
      <c r="CB237" s="192"/>
      <c r="CC237" s="192"/>
      <c r="CD237" s="192"/>
      <c r="CE237" s="192"/>
      <c r="CF237" s="192"/>
      <c r="CG237" s="192"/>
      <c r="CH237" s="192"/>
      <c r="CI237" s="192"/>
      <c r="CJ237" s="192"/>
      <c r="CK237" s="192"/>
      <c r="CL237" s="192"/>
      <c r="CM237" s="192"/>
      <c r="CN237" s="192"/>
      <c r="CO237" s="192"/>
      <c r="CP237" s="192"/>
      <c r="CQ237" s="192"/>
    </row>
    <row r="238" spans="16:95">
      <c r="P238" s="192"/>
      <c r="Q238" s="192"/>
      <c r="R238" s="192"/>
      <c r="S238" s="192"/>
      <c r="T238" s="192"/>
      <c r="U238" s="192"/>
      <c r="V238" s="192"/>
      <c r="W238" s="192"/>
      <c r="X238" s="192"/>
      <c r="Y238" s="192"/>
      <c r="Z238" s="192"/>
      <c r="AA238" s="192"/>
      <c r="AB238" s="192"/>
      <c r="AC238" s="192"/>
      <c r="AD238" s="192"/>
      <c r="AE238" s="192"/>
      <c r="AF238" s="192"/>
      <c r="AG238" s="192"/>
      <c r="AH238" s="192"/>
      <c r="AI238" s="192"/>
      <c r="AJ238" s="192"/>
      <c r="AK238" s="192"/>
      <c r="AL238" s="192"/>
      <c r="AM238" s="192"/>
      <c r="AN238" s="192"/>
      <c r="AO238" s="192"/>
      <c r="AP238" s="192"/>
      <c r="AQ238" s="192"/>
      <c r="AR238" s="192"/>
      <c r="AS238" s="192"/>
      <c r="AT238" s="192"/>
      <c r="AU238" s="192"/>
      <c r="AV238" s="192"/>
      <c r="AW238" s="192"/>
      <c r="AX238" s="192"/>
      <c r="AY238" s="192"/>
      <c r="AZ238" s="192"/>
      <c r="BA238" s="192"/>
      <c r="BB238" s="192"/>
      <c r="BC238" s="192"/>
      <c r="BD238" s="192"/>
      <c r="BE238" s="192"/>
      <c r="BF238" s="192"/>
      <c r="BG238" s="192"/>
      <c r="BH238" s="192"/>
      <c r="BI238" s="192"/>
      <c r="BJ238" s="192"/>
      <c r="BK238" s="192"/>
      <c r="BL238" s="192"/>
      <c r="BM238" s="192"/>
      <c r="BN238" s="192"/>
      <c r="BO238" s="192"/>
      <c r="BP238" s="192"/>
      <c r="BQ238" s="192"/>
      <c r="BR238" s="192"/>
      <c r="BS238" s="192"/>
      <c r="BT238" s="192"/>
      <c r="BU238" s="192"/>
      <c r="BV238" s="192"/>
      <c r="BW238" s="192"/>
      <c r="BX238" s="192"/>
      <c r="BY238" s="192"/>
      <c r="BZ238" s="192"/>
      <c r="CA238" s="192"/>
      <c r="CB238" s="192"/>
      <c r="CC238" s="192"/>
      <c r="CD238" s="192"/>
      <c r="CE238" s="192"/>
      <c r="CF238" s="192"/>
      <c r="CG238" s="192"/>
      <c r="CH238" s="192"/>
      <c r="CI238" s="192"/>
      <c r="CJ238" s="192"/>
      <c r="CK238" s="192"/>
      <c r="CL238" s="192"/>
      <c r="CM238" s="192"/>
      <c r="CN238" s="192"/>
      <c r="CO238" s="192"/>
      <c r="CP238" s="192"/>
      <c r="CQ238" s="192"/>
    </row>
    <row r="239" spans="16:95">
      <c r="P239" s="192"/>
      <c r="Q239" s="192"/>
      <c r="R239" s="192"/>
      <c r="S239" s="192"/>
      <c r="T239" s="192"/>
      <c r="U239" s="192"/>
      <c r="V239" s="192"/>
      <c r="W239" s="192"/>
      <c r="X239" s="192"/>
      <c r="Y239" s="192"/>
      <c r="Z239" s="192"/>
      <c r="AA239" s="192"/>
      <c r="AB239" s="192"/>
      <c r="AC239" s="192"/>
      <c r="AD239" s="192"/>
      <c r="AE239" s="192"/>
      <c r="AF239" s="192"/>
      <c r="AG239" s="192"/>
      <c r="AH239" s="192"/>
      <c r="AI239" s="192"/>
      <c r="AJ239" s="192"/>
      <c r="AK239" s="192"/>
      <c r="AL239" s="192"/>
      <c r="AM239" s="192"/>
      <c r="AN239" s="192"/>
      <c r="AO239" s="192"/>
      <c r="AP239" s="192"/>
      <c r="AQ239" s="192"/>
      <c r="AR239" s="192"/>
      <c r="AS239" s="192"/>
      <c r="AT239" s="192"/>
      <c r="AU239" s="192"/>
      <c r="AV239" s="192"/>
      <c r="AW239" s="192"/>
      <c r="AX239" s="192"/>
      <c r="AY239" s="192"/>
      <c r="AZ239" s="192"/>
      <c r="BA239" s="192"/>
      <c r="BB239" s="192"/>
      <c r="BC239" s="192"/>
      <c r="BD239" s="192"/>
      <c r="BE239" s="192"/>
      <c r="BF239" s="192"/>
      <c r="BG239" s="192"/>
      <c r="BH239" s="192"/>
      <c r="BI239" s="192"/>
      <c r="BJ239" s="192"/>
      <c r="BK239" s="192"/>
      <c r="BL239" s="192"/>
      <c r="BM239" s="192"/>
      <c r="BN239" s="192"/>
      <c r="BO239" s="192"/>
      <c r="BP239" s="192"/>
      <c r="BQ239" s="192"/>
      <c r="BR239" s="192"/>
      <c r="BS239" s="192"/>
      <c r="BT239" s="192"/>
      <c r="BU239" s="192"/>
      <c r="BV239" s="192"/>
      <c r="BW239" s="192"/>
      <c r="BX239" s="192"/>
      <c r="BY239" s="192"/>
      <c r="BZ239" s="192"/>
      <c r="CA239" s="192"/>
      <c r="CB239" s="192"/>
      <c r="CC239" s="192"/>
      <c r="CD239" s="192"/>
      <c r="CE239" s="192"/>
      <c r="CF239" s="192"/>
      <c r="CG239" s="192"/>
      <c r="CH239" s="192"/>
      <c r="CI239" s="192"/>
      <c r="CJ239" s="192"/>
      <c r="CK239" s="192"/>
      <c r="CL239" s="192"/>
      <c r="CM239" s="192"/>
      <c r="CN239" s="192"/>
      <c r="CO239" s="192"/>
      <c r="CP239" s="192"/>
      <c r="CQ239" s="192"/>
    </row>
    <row r="240" spans="16:95">
      <c r="P240" s="192"/>
      <c r="Q240" s="192"/>
      <c r="R240" s="192"/>
      <c r="S240" s="192"/>
      <c r="T240" s="192"/>
      <c r="U240" s="192"/>
      <c r="V240" s="192"/>
      <c r="W240" s="192"/>
      <c r="X240" s="192"/>
      <c r="Y240" s="192"/>
      <c r="Z240" s="192"/>
      <c r="AA240" s="192"/>
      <c r="AB240" s="192"/>
      <c r="AC240" s="192"/>
      <c r="AD240" s="192"/>
      <c r="AE240" s="192"/>
      <c r="AF240" s="192"/>
      <c r="AG240" s="192"/>
      <c r="AH240" s="192"/>
      <c r="AI240" s="192"/>
      <c r="AJ240" s="192"/>
      <c r="AK240" s="192"/>
      <c r="AL240" s="192"/>
      <c r="AM240" s="192"/>
      <c r="AN240" s="192"/>
      <c r="AO240" s="192"/>
      <c r="AP240" s="192"/>
      <c r="AQ240" s="192"/>
      <c r="AR240" s="192"/>
      <c r="AS240" s="192"/>
      <c r="AT240" s="192"/>
      <c r="AU240" s="192"/>
      <c r="AV240" s="192"/>
      <c r="AW240" s="192"/>
      <c r="AX240" s="192"/>
      <c r="AY240" s="192"/>
      <c r="AZ240" s="192"/>
      <c r="BA240" s="192"/>
      <c r="BB240" s="192"/>
      <c r="BC240" s="192"/>
      <c r="BD240" s="192"/>
      <c r="BE240" s="192"/>
      <c r="BF240" s="192"/>
      <c r="BG240" s="192"/>
      <c r="BH240" s="192"/>
      <c r="BI240" s="192"/>
      <c r="BJ240" s="192"/>
      <c r="BK240" s="192"/>
      <c r="BL240" s="192"/>
      <c r="BM240" s="192"/>
      <c r="BN240" s="192"/>
      <c r="BO240" s="192"/>
      <c r="BP240" s="192"/>
      <c r="BQ240" s="192"/>
      <c r="BR240" s="192"/>
      <c r="BS240" s="192"/>
      <c r="BT240" s="192"/>
      <c r="BU240" s="192"/>
      <c r="BV240" s="192"/>
      <c r="BW240" s="192"/>
      <c r="BX240" s="192"/>
      <c r="BY240" s="192"/>
      <c r="BZ240" s="192"/>
      <c r="CA240" s="192"/>
      <c r="CB240" s="192"/>
      <c r="CC240" s="192"/>
      <c r="CD240" s="192"/>
      <c r="CE240" s="192"/>
      <c r="CF240" s="192"/>
      <c r="CG240" s="192"/>
      <c r="CH240" s="192"/>
      <c r="CI240" s="192"/>
      <c r="CJ240" s="192"/>
      <c r="CK240" s="192"/>
      <c r="CL240" s="192"/>
      <c r="CM240" s="192"/>
      <c r="CN240" s="192"/>
      <c r="CO240" s="192"/>
      <c r="CP240" s="192"/>
      <c r="CQ240" s="192"/>
    </row>
    <row r="241" spans="16:95">
      <c r="P241" s="192"/>
      <c r="Q241" s="192"/>
      <c r="R241" s="192"/>
      <c r="S241" s="192"/>
      <c r="T241" s="192"/>
      <c r="U241" s="192"/>
      <c r="V241" s="192"/>
      <c r="W241" s="192"/>
      <c r="X241" s="192"/>
      <c r="Y241" s="192"/>
      <c r="Z241" s="192"/>
      <c r="AA241" s="192"/>
      <c r="AB241" s="192"/>
      <c r="AC241" s="192"/>
      <c r="AD241" s="192"/>
      <c r="AE241" s="192"/>
      <c r="AF241" s="192"/>
      <c r="AG241" s="192"/>
      <c r="AH241" s="192"/>
      <c r="AI241" s="192"/>
      <c r="AJ241" s="192"/>
      <c r="AK241" s="192"/>
      <c r="AL241" s="192"/>
      <c r="AM241" s="192"/>
      <c r="AN241" s="192"/>
      <c r="AO241" s="192"/>
      <c r="AP241" s="192"/>
      <c r="AQ241" s="192"/>
      <c r="AR241" s="192"/>
      <c r="AS241" s="192"/>
      <c r="AT241" s="192"/>
      <c r="AU241" s="192"/>
      <c r="AV241" s="192"/>
      <c r="AW241" s="192"/>
      <c r="AX241" s="192"/>
      <c r="AY241" s="192"/>
      <c r="AZ241" s="192"/>
      <c r="BA241" s="192"/>
      <c r="BB241" s="192"/>
      <c r="BC241" s="192"/>
      <c r="BD241" s="192"/>
      <c r="BE241" s="192"/>
      <c r="BF241" s="192"/>
      <c r="BG241" s="192"/>
      <c r="BH241" s="192"/>
      <c r="BI241" s="192"/>
      <c r="BJ241" s="192"/>
      <c r="BK241" s="192"/>
      <c r="BL241" s="192"/>
      <c r="BM241" s="192"/>
      <c r="BN241" s="192"/>
      <c r="BO241" s="192"/>
      <c r="BP241" s="192"/>
      <c r="BQ241" s="192"/>
      <c r="BR241" s="192"/>
      <c r="BS241" s="192"/>
      <c r="BT241" s="192"/>
      <c r="BU241" s="192"/>
      <c r="BV241" s="192"/>
      <c r="BW241" s="192"/>
      <c r="BX241" s="192"/>
      <c r="BY241" s="192"/>
      <c r="BZ241" s="192"/>
      <c r="CA241" s="192"/>
      <c r="CB241" s="192"/>
      <c r="CC241" s="192"/>
      <c r="CD241" s="192"/>
      <c r="CE241" s="192"/>
      <c r="CF241" s="192"/>
      <c r="CG241" s="192"/>
      <c r="CH241" s="192"/>
      <c r="CI241" s="192"/>
      <c r="CJ241" s="192"/>
      <c r="CK241" s="192"/>
      <c r="CL241" s="192"/>
      <c r="CM241" s="192"/>
      <c r="CN241" s="192"/>
      <c r="CO241" s="192"/>
      <c r="CP241" s="192"/>
      <c r="CQ241" s="192"/>
    </row>
    <row r="242" spans="16:95">
      <c r="P242" s="192"/>
      <c r="Q242" s="192"/>
      <c r="R242" s="192"/>
      <c r="S242" s="192"/>
      <c r="T242" s="192"/>
      <c r="U242" s="192"/>
      <c r="V242" s="192"/>
      <c r="W242" s="192"/>
      <c r="X242" s="192"/>
      <c r="Y242" s="192"/>
      <c r="Z242" s="192"/>
      <c r="AA242" s="192"/>
      <c r="AB242" s="192"/>
      <c r="AC242" s="192"/>
      <c r="AD242" s="192"/>
      <c r="AE242" s="192"/>
      <c r="AF242" s="192"/>
      <c r="AG242" s="192"/>
      <c r="AH242" s="192"/>
      <c r="AI242" s="192"/>
      <c r="AJ242" s="192"/>
      <c r="AK242" s="192"/>
      <c r="AL242" s="192"/>
      <c r="AM242" s="192"/>
      <c r="AN242" s="192"/>
      <c r="AO242" s="192"/>
      <c r="AP242" s="192"/>
      <c r="AQ242" s="192"/>
      <c r="AR242" s="192"/>
      <c r="AS242" s="192"/>
      <c r="AT242" s="192"/>
      <c r="AU242" s="192"/>
      <c r="AV242" s="192"/>
      <c r="AW242" s="192"/>
      <c r="AX242" s="192"/>
      <c r="AY242" s="192"/>
      <c r="AZ242" s="192"/>
      <c r="BA242" s="192"/>
      <c r="BB242" s="192"/>
      <c r="BC242" s="192"/>
      <c r="BD242" s="192"/>
      <c r="BE242" s="192"/>
      <c r="BF242" s="192"/>
      <c r="BG242" s="192"/>
      <c r="BH242" s="192"/>
      <c r="BI242" s="192"/>
      <c r="BJ242" s="192"/>
      <c r="BK242" s="192"/>
      <c r="BL242" s="192"/>
      <c r="BM242" s="192"/>
      <c r="BN242" s="192"/>
      <c r="BO242" s="192"/>
      <c r="BP242" s="192"/>
      <c r="BQ242" s="192"/>
      <c r="BR242" s="192"/>
      <c r="BS242" s="192"/>
      <c r="BT242" s="192"/>
      <c r="BU242" s="192"/>
      <c r="BV242" s="192"/>
      <c r="BW242" s="192"/>
      <c r="BX242" s="192"/>
      <c r="BY242" s="192"/>
      <c r="BZ242" s="192"/>
      <c r="CA242" s="192"/>
      <c r="CB242" s="192"/>
      <c r="CC242" s="192"/>
      <c r="CD242" s="192"/>
      <c r="CE242" s="192"/>
      <c r="CF242" s="192"/>
      <c r="CG242" s="192"/>
      <c r="CH242" s="192"/>
      <c r="CI242" s="192"/>
      <c r="CJ242" s="192"/>
      <c r="CK242" s="192"/>
      <c r="CL242" s="192"/>
      <c r="CM242" s="192"/>
      <c r="CN242" s="192"/>
      <c r="CO242" s="192"/>
      <c r="CP242" s="192"/>
      <c r="CQ242" s="192"/>
    </row>
    <row r="243" spans="16:95">
      <c r="P243" s="192"/>
      <c r="Q243" s="192"/>
      <c r="R243" s="192"/>
      <c r="S243" s="192"/>
      <c r="T243" s="192"/>
      <c r="U243" s="192"/>
      <c r="V243" s="192"/>
      <c r="W243" s="192"/>
      <c r="X243" s="192"/>
      <c r="Y243" s="192"/>
      <c r="Z243" s="192"/>
      <c r="AA243" s="192"/>
      <c r="AB243" s="192"/>
      <c r="AC243" s="192"/>
      <c r="AD243" s="192"/>
      <c r="AE243" s="192"/>
      <c r="AF243" s="192"/>
      <c r="AG243" s="192"/>
      <c r="AH243" s="192"/>
      <c r="AI243" s="192"/>
      <c r="AJ243" s="192"/>
      <c r="AK243" s="192"/>
      <c r="AL243" s="192"/>
      <c r="AM243" s="192"/>
      <c r="AN243" s="192"/>
      <c r="AO243" s="192"/>
      <c r="AP243" s="192"/>
      <c r="AQ243" s="192"/>
      <c r="AR243" s="192"/>
      <c r="AS243" s="192"/>
      <c r="AT243" s="192"/>
      <c r="AU243" s="192"/>
      <c r="AV243" s="192"/>
      <c r="AW243" s="192"/>
      <c r="AX243" s="192"/>
      <c r="AY243" s="192"/>
      <c r="AZ243" s="192"/>
      <c r="BA243" s="192"/>
      <c r="BB243" s="192"/>
      <c r="BC243" s="192"/>
      <c r="BD243" s="192"/>
      <c r="BE243" s="192"/>
      <c r="BF243" s="192"/>
      <c r="BG243" s="192"/>
      <c r="BH243" s="192"/>
      <c r="BI243" s="192"/>
      <c r="BJ243" s="192"/>
      <c r="BK243" s="192"/>
      <c r="BL243" s="192"/>
      <c r="BM243" s="192"/>
      <c r="BN243" s="192"/>
      <c r="BO243" s="192"/>
      <c r="BP243" s="192"/>
      <c r="BQ243" s="192"/>
      <c r="BR243" s="192"/>
      <c r="BS243" s="192"/>
      <c r="BT243" s="192"/>
      <c r="BU243" s="192"/>
      <c r="BV243" s="192"/>
      <c r="BW243" s="192"/>
      <c r="BX243" s="192"/>
      <c r="BY243" s="192"/>
      <c r="BZ243" s="192"/>
      <c r="CA243" s="192"/>
      <c r="CB243" s="192"/>
      <c r="CC243" s="192"/>
      <c r="CD243" s="192"/>
      <c r="CE243" s="192"/>
      <c r="CF243" s="192"/>
      <c r="CG243" s="192"/>
      <c r="CH243" s="192"/>
      <c r="CI243" s="192"/>
      <c r="CJ243" s="192"/>
      <c r="CK243" s="192"/>
      <c r="CL243" s="192"/>
      <c r="CM243" s="192"/>
      <c r="CN243" s="192"/>
      <c r="CO243" s="192"/>
      <c r="CP243" s="192"/>
      <c r="CQ243" s="192"/>
    </row>
    <row r="244" spans="16:95">
      <c r="P244" s="192"/>
      <c r="Q244" s="192"/>
      <c r="R244" s="192"/>
      <c r="S244" s="192"/>
      <c r="T244" s="192"/>
      <c r="U244" s="192"/>
      <c r="V244" s="192"/>
      <c r="W244" s="192"/>
      <c r="X244" s="192"/>
      <c r="Y244" s="192"/>
      <c r="Z244" s="192"/>
      <c r="AA244" s="192"/>
      <c r="AB244" s="192"/>
      <c r="AC244" s="192"/>
      <c r="AD244" s="192"/>
      <c r="AE244" s="192"/>
      <c r="AF244" s="192"/>
      <c r="AG244" s="192"/>
      <c r="AH244" s="192"/>
      <c r="AI244" s="192"/>
      <c r="AJ244" s="192"/>
      <c r="AK244" s="192"/>
      <c r="AL244" s="192"/>
      <c r="AM244" s="192"/>
      <c r="AN244" s="192"/>
      <c r="AO244" s="192"/>
      <c r="AP244" s="192"/>
      <c r="AQ244" s="192"/>
      <c r="AR244" s="192"/>
      <c r="AS244" s="192"/>
      <c r="AT244" s="192"/>
      <c r="AU244" s="192"/>
      <c r="AV244" s="192"/>
      <c r="AW244" s="192"/>
      <c r="AX244" s="192"/>
      <c r="AY244" s="192"/>
      <c r="AZ244" s="192"/>
      <c r="BA244" s="192"/>
      <c r="BB244" s="192"/>
      <c r="BC244" s="192"/>
      <c r="BD244" s="192"/>
      <c r="BE244" s="192"/>
      <c r="BF244" s="192"/>
      <c r="BG244" s="192"/>
      <c r="BH244" s="192"/>
      <c r="BI244" s="192"/>
      <c r="BJ244" s="192"/>
      <c r="BK244" s="192"/>
      <c r="BL244" s="192"/>
      <c r="BM244" s="192"/>
      <c r="BN244" s="192"/>
      <c r="BO244" s="192"/>
      <c r="BP244" s="192"/>
      <c r="BQ244" s="192"/>
      <c r="BR244" s="192"/>
      <c r="BS244" s="192"/>
      <c r="BT244" s="192"/>
      <c r="BU244" s="192"/>
      <c r="BV244" s="192"/>
      <c r="BW244" s="192"/>
      <c r="BX244" s="192"/>
      <c r="BY244" s="192"/>
      <c r="BZ244" s="192"/>
      <c r="CA244" s="192"/>
      <c r="CB244" s="192"/>
      <c r="CC244" s="192"/>
      <c r="CD244" s="192"/>
      <c r="CE244" s="192"/>
      <c r="CF244" s="192"/>
      <c r="CG244" s="192"/>
      <c r="CH244" s="192"/>
      <c r="CI244" s="192"/>
      <c r="CJ244" s="192"/>
      <c r="CK244" s="192"/>
      <c r="CL244" s="192"/>
      <c r="CM244" s="192"/>
      <c r="CN244" s="192"/>
      <c r="CO244" s="192"/>
      <c r="CP244" s="192"/>
      <c r="CQ244" s="192"/>
    </row>
    <row r="245" spans="16:95">
      <c r="P245" s="192"/>
      <c r="Q245" s="192"/>
      <c r="R245" s="192"/>
      <c r="S245" s="192"/>
      <c r="T245" s="192"/>
      <c r="U245" s="192"/>
      <c r="V245" s="192"/>
      <c r="W245" s="192"/>
      <c r="X245" s="192"/>
      <c r="Y245" s="192"/>
      <c r="Z245" s="192"/>
      <c r="AA245" s="192"/>
      <c r="AB245" s="192"/>
      <c r="AC245" s="192"/>
      <c r="AD245" s="192"/>
      <c r="AE245" s="192"/>
      <c r="AF245" s="192"/>
      <c r="AG245" s="192"/>
      <c r="AH245" s="192"/>
      <c r="AI245" s="192"/>
      <c r="AJ245" s="192"/>
      <c r="AK245" s="192"/>
      <c r="AL245" s="192"/>
      <c r="AM245" s="192"/>
      <c r="AN245" s="192"/>
      <c r="AO245" s="192"/>
      <c r="AP245" s="192"/>
      <c r="AQ245" s="192"/>
      <c r="AR245" s="192"/>
      <c r="AS245" s="192"/>
      <c r="AT245" s="192"/>
      <c r="AU245" s="192"/>
      <c r="AV245" s="192"/>
      <c r="AW245" s="192"/>
      <c r="AX245" s="192"/>
      <c r="AY245" s="192"/>
      <c r="AZ245" s="192"/>
      <c r="BA245" s="192"/>
      <c r="BB245" s="192"/>
      <c r="BC245" s="192"/>
      <c r="BD245" s="192"/>
      <c r="BE245" s="192"/>
      <c r="BF245" s="192"/>
      <c r="BG245" s="192"/>
      <c r="BH245" s="192"/>
      <c r="BI245" s="192"/>
      <c r="BJ245" s="192"/>
      <c r="BK245" s="192"/>
      <c r="BL245" s="192"/>
      <c r="BM245" s="192"/>
      <c r="BN245" s="192"/>
      <c r="BO245" s="192"/>
      <c r="BP245" s="192"/>
      <c r="BQ245" s="192"/>
      <c r="BR245" s="192"/>
      <c r="BS245" s="192"/>
      <c r="BT245" s="192"/>
      <c r="BU245" s="192"/>
      <c r="BV245" s="192"/>
      <c r="BW245" s="192"/>
      <c r="BX245" s="192"/>
      <c r="BY245" s="192"/>
      <c r="BZ245" s="192"/>
      <c r="CA245" s="192"/>
      <c r="CB245" s="192"/>
      <c r="CC245" s="192"/>
      <c r="CD245" s="192"/>
      <c r="CE245" s="192"/>
      <c r="CF245" s="192"/>
      <c r="CG245" s="192"/>
      <c r="CH245" s="192"/>
      <c r="CI245" s="192"/>
      <c r="CJ245" s="192"/>
      <c r="CK245" s="192"/>
      <c r="CL245" s="192"/>
      <c r="CM245" s="192"/>
      <c r="CN245" s="192"/>
      <c r="CO245" s="192"/>
      <c r="CP245" s="192"/>
      <c r="CQ245" s="192"/>
    </row>
    <row r="246" spans="16:95">
      <c r="P246" s="192"/>
      <c r="Q246" s="192"/>
      <c r="R246" s="192"/>
      <c r="S246" s="192"/>
      <c r="T246" s="192"/>
      <c r="U246" s="192"/>
      <c r="V246" s="192"/>
      <c r="W246" s="192"/>
      <c r="X246" s="192"/>
      <c r="Y246" s="192"/>
      <c r="Z246" s="192"/>
      <c r="AA246" s="192"/>
      <c r="AB246" s="192"/>
      <c r="AC246" s="192"/>
      <c r="AD246" s="192"/>
      <c r="AE246" s="192"/>
      <c r="AF246" s="192"/>
      <c r="AG246" s="192"/>
      <c r="AH246" s="192"/>
      <c r="AI246" s="192"/>
      <c r="AJ246" s="192"/>
      <c r="AK246" s="192"/>
      <c r="AL246" s="192"/>
      <c r="AM246" s="192"/>
      <c r="AN246" s="192"/>
      <c r="AO246" s="192"/>
      <c r="AP246" s="192"/>
      <c r="AQ246" s="192"/>
      <c r="AR246" s="192"/>
      <c r="AS246" s="192"/>
      <c r="AT246" s="192"/>
      <c r="AU246" s="192"/>
      <c r="AV246" s="192"/>
      <c r="AW246" s="192"/>
      <c r="AX246" s="192"/>
      <c r="AY246" s="192"/>
      <c r="AZ246" s="192"/>
      <c r="BA246" s="192"/>
      <c r="BB246" s="192"/>
      <c r="BC246" s="192"/>
      <c r="BD246" s="192"/>
      <c r="BE246" s="192"/>
      <c r="BF246" s="192"/>
      <c r="BG246" s="192"/>
      <c r="BH246" s="192"/>
      <c r="BI246" s="192"/>
      <c r="BJ246" s="192"/>
      <c r="BK246" s="192"/>
      <c r="BL246" s="192"/>
      <c r="BM246" s="192"/>
      <c r="BN246" s="192"/>
      <c r="BO246" s="192"/>
      <c r="BP246" s="192"/>
      <c r="BQ246" s="192"/>
      <c r="BR246" s="192"/>
      <c r="BS246" s="192"/>
      <c r="BT246" s="192"/>
      <c r="BU246" s="192"/>
      <c r="BV246" s="192"/>
      <c r="BW246" s="192"/>
      <c r="BX246" s="192"/>
      <c r="BY246" s="192"/>
      <c r="BZ246" s="192"/>
      <c r="CA246" s="192"/>
      <c r="CB246" s="192"/>
      <c r="CC246" s="192"/>
      <c r="CD246" s="192"/>
      <c r="CE246" s="192"/>
      <c r="CF246" s="192"/>
      <c r="CG246" s="192"/>
      <c r="CH246" s="192"/>
      <c r="CI246" s="192"/>
      <c r="CJ246" s="192"/>
      <c r="CK246" s="192"/>
      <c r="CL246" s="192"/>
      <c r="CM246" s="192"/>
      <c r="CN246" s="192"/>
      <c r="CO246" s="192"/>
      <c r="CP246" s="192"/>
      <c r="CQ246" s="192"/>
    </row>
    <row r="247" spans="16:95">
      <c r="P247" s="192"/>
      <c r="Q247" s="192"/>
      <c r="R247" s="192"/>
      <c r="S247" s="192"/>
      <c r="T247" s="192"/>
      <c r="U247" s="192"/>
      <c r="V247" s="192"/>
      <c r="W247" s="192"/>
      <c r="X247" s="192"/>
      <c r="Y247" s="192"/>
      <c r="Z247" s="192"/>
      <c r="AA247" s="192"/>
      <c r="AB247" s="192"/>
      <c r="AC247" s="192"/>
      <c r="AD247" s="192"/>
      <c r="AE247" s="192"/>
      <c r="AF247" s="192"/>
      <c r="AG247" s="192"/>
      <c r="AH247" s="192"/>
      <c r="AI247" s="192"/>
      <c r="AJ247" s="192"/>
      <c r="AK247" s="192"/>
      <c r="AL247" s="192"/>
      <c r="AM247" s="192"/>
      <c r="AN247" s="192"/>
      <c r="AO247" s="192"/>
      <c r="AP247" s="192"/>
      <c r="AQ247" s="192"/>
      <c r="AR247" s="192"/>
      <c r="AS247" s="192"/>
      <c r="AT247" s="192"/>
      <c r="AU247" s="192"/>
      <c r="AV247" s="192"/>
      <c r="AW247" s="192"/>
      <c r="AX247" s="192"/>
      <c r="AY247" s="192"/>
      <c r="AZ247" s="192"/>
      <c r="BA247" s="192"/>
      <c r="BB247" s="192"/>
      <c r="BC247" s="192"/>
      <c r="BD247" s="192"/>
      <c r="BE247" s="192"/>
      <c r="BF247" s="192"/>
      <c r="BG247" s="192"/>
      <c r="BH247" s="192"/>
      <c r="BI247" s="192"/>
      <c r="BJ247" s="192"/>
      <c r="BK247" s="192"/>
      <c r="BL247" s="192"/>
      <c r="BM247" s="192"/>
      <c r="BN247" s="192"/>
      <c r="BO247" s="192"/>
      <c r="BP247" s="192"/>
      <c r="BQ247" s="192"/>
      <c r="BR247" s="192"/>
      <c r="BS247" s="192"/>
      <c r="BT247" s="192"/>
      <c r="BU247" s="192"/>
      <c r="BV247" s="192"/>
      <c r="BW247" s="192"/>
      <c r="BX247" s="192"/>
      <c r="BY247" s="192"/>
      <c r="BZ247" s="192"/>
      <c r="CA247" s="192"/>
      <c r="CB247" s="192"/>
      <c r="CC247" s="192"/>
      <c r="CD247" s="192"/>
      <c r="CE247" s="192"/>
      <c r="CF247" s="192"/>
      <c r="CG247" s="192"/>
      <c r="CH247" s="192"/>
      <c r="CI247" s="192"/>
      <c r="CJ247" s="192"/>
      <c r="CK247" s="192"/>
      <c r="CL247" s="192"/>
      <c r="CM247" s="192"/>
      <c r="CN247" s="192"/>
      <c r="CO247" s="192"/>
      <c r="CP247" s="192"/>
      <c r="CQ247" s="192"/>
    </row>
    <row r="248" spans="16:95">
      <c r="P248" s="192"/>
      <c r="Q248" s="192"/>
      <c r="R248" s="192"/>
      <c r="S248" s="192"/>
      <c r="T248" s="192"/>
      <c r="U248" s="192"/>
      <c r="V248" s="192"/>
      <c r="W248" s="192"/>
      <c r="X248" s="192"/>
      <c r="Y248" s="192"/>
      <c r="Z248" s="192"/>
      <c r="AA248" s="192"/>
      <c r="AB248" s="192"/>
      <c r="AC248" s="192"/>
      <c r="AD248" s="192"/>
      <c r="AE248" s="192"/>
      <c r="AF248" s="192"/>
      <c r="AG248" s="192"/>
      <c r="AH248" s="192"/>
      <c r="AI248" s="192"/>
      <c r="AJ248" s="192"/>
      <c r="AK248" s="192"/>
      <c r="AL248" s="192"/>
      <c r="AM248" s="192"/>
      <c r="AN248" s="192"/>
      <c r="AO248" s="192"/>
      <c r="AP248" s="192"/>
      <c r="AQ248" s="192"/>
      <c r="AR248" s="192"/>
      <c r="AS248" s="192"/>
      <c r="AT248" s="192"/>
      <c r="AU248" s="192"/>
      <c r="AV248" s="192"/>
      <c r="AW248" s="192"/>
      <c r="AX248" s="192"/>
      <c r="AY248" s="192"/>
      <c r="AZ248" s="192"/>
      <c r="BA248" s="192"/>
      <c r="BB248" s="192"/>
      <c r="BC248" s="192"/>
      <c r="BD248" s="192"/>
      <c r="BE248" s="192"/>
      <c r="BF248" s="192"/>
      <c r="BG248" s="192"/>
      <c r="BH248" s="192"/>
      <c r="BI248" s="192"/>
      <c r="BJ248" s="192"/>
      <c r="BK248" s="192"/>
      <c r="BL248" s="192"/>
      <c r="BM248" s="192"/>
      <c r="BN248" s="192"/>
      <c r="BO248" s="192"/>
      <c r="BP248" s="192"/>
      <c r="BQ248" s="192"/>
      <c r="BR248" s="192"/>
      <c r="BS248" s="192"/>
      <c r="BT248" s="192"/>
      <c r="BU248" s="192"/>
      <c r="BV248" s="192"/>
      <c r="BW248" s="192"/>
      <c r="BX248" s="192"/>
      <c r="BY248" s="192"/>
      <c r="BZ248" s="192"/>
      <c r="CA248" s="192"/>
      <c r="CB248" s="192"/>
      <c r="CC248" s="192"/>
      <c r="CD248" s="192"/>
      <c r="CE248" s="192"/>
      <c r="CF248" s="192"/>
      <c r="CG248" s="192"/>
      <c r="CH248" s="192"/>
      <c r="CI248" s="192"/>
      <c r="CJ248" s="192"/>
      <c r="CK248" s="192"/>
      <c r="CL248" s="192"/>
      <c r="CM248" s="192"/>
      <c r="CN248" s="192"/>
      <c r="CO248" s="192"/>
      <c r="CP248" s="192"/>
      <c r="CQ248" s="192"/>
    </row>
    <row r="249" spans="16:95">
      <c r="P249" s="192"/>
      <c r="Q249" s="192"/>
      <c r="R249" s="192"/>
      <c r="S249" s="192"/>
      <c r="T249" s="192"/>
      <c r="U249" s="192"/>
      <c r="V249" s="192"/>
      <c r="W249" s="192"/>
      <c r="X249" s="192"/>
      <c r="Y249" s="192"/>
      <c r="Z249" s="192"/>
      <c r="AA249" s="192"/>
      <c r="AB249" s="192"/>
      <c r="AC249" s="192"/>
      <c r="AD249" s="192"/>
      <c r="AE249" s="192"/>
      <c r="AF249" s="192"/>
      <c r="AG249" s="192"/>
      <c r="AH249" s="192"/>
      <c r="AI249" s="192"/>
      <c r="AJ249" s="192"/>
      <c r="AK249" s="192"/>
      <c r="AL249" s="192"/>
      <c r="AM249" s="192"/>
      <c r="AN249" s="192"/>
      <c r="AO249" s="192"/>
      <c r="AP249" s="192"/>
      <c r="AQ249" s="192"/>
      <c r="AR249" s="192"/>
      <c r="AS249" s="192"/>
      <c r="AT249" s="192"/>
      <c r="AU249" s="192"/>
      <c r="AV249" s="192"/>
      <c r="AW249" s="192"/>
      <c r="AX249" s="192"/>
      <c r="AY249" s="192"/>
      <c r="AZ249" s="192"/>
      <c r="BA249" s="192"/>
      <c r="BB249" s="192"/>
      <c r="BC249" s="192"/>
      <c r="BD249" s="192"/>
      <c r="BE249" s="192"/>
      <c r="BF249" s="192"/>
      <c r="BG249" s="192"/>
      <c r="BH249" s="192"/>
      <c r="BI249" s="192"/>
      <c r="BJ249" s="192"/>
      <c r="BK249" s="192"/>
      <c r="BL249" s="192"/>
      <c r="BM249" s="192"/>
      <c r="BN249" s="192"/>
      <c r="BO249" s="192"/>
      <c r="BP249" s="192"/>
      <c r="BQ249" s="192"/>
      <c r="BR249" s="192"/>
      <c r="BS249" s="192"/>
      <c r="BT249" s="192"/>
      <c r="BU249" s="192"/>
      <c r="BV249" s="192"/>
      <c r="BW249" s="192"/>
      <c r="BX249" s="192"/>
      <c r="BY249" s="192"/>
      <c r="BZ249" s="192"/>
      <c r="CA249" s="192"/>
      <c r="CB249" s="192"/>
      <c r="CC249" s="192"/>
      <c r="CD249" s="192"/>
      <c r="CE249" s="192"/>
      <c r="CF249" s="192"/>
      <c r="CG249" s="192"/>
      <c r="CH249" s="192"/>
      <c r="CI249" s="192"/>
      <c r="CJ249" s="192"/>
      <c r="CK249" s="192"/>
      <c r="CL249" s="192"/>
      <c r="CM249" s="192"/>
      <c r="CN249" s="192"/>
      <c r="CO249" s="192"/>
      <c r="CP249" s="192"/>
      <c r="CQ249" s="192"/>
    </row>
    <row r="250" spans="16:95">
      <c r="P250" s="192"/>
      <c r="Q250" s="192"/>
      <c r="R250" s="192"/>
      <c r="S250" s="192"/>
      <c r="T250" s="192"/>
      <c r="U250" s="192"/>
      <c r="V250" s="192"/>
      <c r="W250" s="192"/>
      <c r="X250" s="192"/>
      <c r="Y250" s="192"/>
      <c r="Z250" s="192"/>
      <c r="AA250" s="192"/>
      <c r="AB250" s="192"/>
      <c r="AC250" s="192"/>
      <c r="AD250" s="192"/>
      <c r="AE250" s="192"/>
      <c r="AF250" s="192"/>
      <c r="AG250" s="192"/>
      <c r="AH250" s="192"/>
      <c r="AI250" s="192"/>
      <c r="AJ250" s="192"/>
      <c r="AK250" s="192"/>
      <c r="AL250" s="192"/>
      <c r="AM250" s="192"/>
      <c r="AN250" s="192"/>
      <c r="AO250" s="192"/>
      <c r="AP250" s="192"/>
      <c r="AQ250" s="192"/>
      <c r="AR250" s="192"/>
      <c r="AS250" s="192"/>
      <c r="AT250" s="192"/>
      <c r="AU250" s="192"/>
      <c r="AV250" s="192"/>
      <c r="AW250" s="192"/>
      <c r="AX250" s="192"/>
      <c r="AY250" s="192"/>
      <c r="AZ250" s="192"/>
      <c r="BA250" s="192"/>
      <c r="BB250" s="192"/>
      <c r="BC250" s="192"/>
      <c r="BD250" s="192"/>
      <c r="BE250" s="192"/>
      <c r="BF250" s="192"/>
      <c r="BG250" s="192"/>
      <c r="BH250" s="192"/>
      <c r="BI250" s="192"/>
      <c r="BJ250" s="192"/>
      <c r="BK250" s="192"/>
      <c r="BL250" s="192"/>
      <c r="BM250" s="192"/>
      <c r="BN250" s="192"/>
      <c r="BO250" s="192"/>
      <c r="BP250" s="192"/>
      <c r="BQ250" s="192"/>
      <c r="BR250" s="192"/>
      <c r="BS250" s="192"/>
      <c r="BT250" s="192"/>
      <c r="BU250" s="192"/>
      <c r="BV250" s="192"/>
      <c r="BW250" s="192"/>
      <c r="BX250" s="192"/>
      <c r="BY250" s="192"/>
      <c r="BZ250" s="192"/>
      <c r="CA250" s="192"/>
      <c r="CB250" s="192"/>
      <c r="CC250" s="192"/>
      <c r="CD250" s="192"/>
      <c r="CE250" s="192"/>
      <c r="CF250" s="192"/>
      <c r="CG250" s="192"/>
      <c r="CH250" s="192"/>
      <c r="CI250" s="192"/>
      <c r="CJ250" s="192"/>
      <c r="CK250" s="192"/>
      <c r="CL250" s="192"/>
      <c r="CM250" s="192"/>
      <c r="CN250" s="192"/>
      <c r="CO250" s="192"/>
      <c r="CP250" s="192"/>
      <c r="CQ250" s="192"/>
    </row>
    <row r="251" spans="16:95">
      <c r="P251" s="192"/>
      <c r="Q251" s="192"/>
      <c r="R251" s="192"/>
      <c r="S251" s="192"/>
      <c r="T251" s="192"/>
      <c r="U251" s="192"/>
      <c r="V251" s="192"/>
      <c r="W251" s="192"/>
      <c r="X251" s="192"/>
      <c r="Y251" s="192"/>
      <c r="Z251" s="192"/>
      <c r="AA251" s="192"/>
      <c r="AB251" s="192"/>
      <c r="AC251" s="192"/>
      <c r="AD251" s="192"/>
      <c r="AE251" s="192"/>
      <c r="AF251" s="192"/>
      <c r="AG251" s="192"/>
      <c r="AH251" s="192"/>
      <c r="AI251" s="192"/>
      <c r="AJ251" s="192"/>
      <c r="AK251" s="192"/>
      <c r="AL251" s="192"/>
      <c r="AM251" s="192"/>
      <c r="AN251" s="192"/>
      <c r="AO251" s="192"/>
      <c r="AP251" s="192"/>
      <c r="AQ251" s="192"/>
      <c r="AR251" s="192"/>
      <c r="AS251" s="192"/>
      <c r="AT251" s="192"/>
      <c r="AU251" s="192"/>
      <c r="AV251" s="192"/>
      <c r="AW251" s="192"/>
      <c r="AX251" s="192"/>
      <c r="AY251" s="192"/>
      <c r="AZ251" s="192"/>
      <c r="BA251" s="192"/>
      <c r="BB251" s="192"/>
      <c r="BC251" s="192"/>
      <c r="BD251" s="192"/>
      <c r="BE251" s="192"/>
      <c r="BF251" s="192"/>
      <c r="BG251" s="192"/>
      <c r="BH251" s="192"/>
      <c r="BI251" s="192"/>
      <c r="BJ251" s="192"/>
      <c r="BK251" s="192"/>
      <c r="BL251" s="192"/>
      <c r="BM251" s="192"/>
      <c r="BN251" s="192"/>
      <c r="BO251" s="192"/>
      <c r="BP251" s="192"/>
      <c r="BQ251" s="192"/>
      <c r="BR251" s="192"/>
      <c r="BS251" s="192"/>
      <c r="BT251" s="192"/>
      <c r="BU251" s="192"/>
      <c r="BV251" s="192"/>
      <c r="BW251" s="192"/>
      <c r="BX251" s="192"/>
      <c r="BY251" s="192"/>
      <c r="BZ251" s="192"/>
      <c r="CA251" s="192"/>
      <c r="CB251" s="192"/>
      <c r="CC251" s="192"/>
      <c r="CD251" s="192"/>
      <c r="CE251" s="192"/>
      <c r="CF251" s="192"/>
      <c r="CG251" s="192"/>
      <c r="CH251" s="192"/>
      <c r="CI251" s="192"/>
      <c r="CJ251" s="192"/>
      <c r="CK251" s="192"/>
      <c r="CL251" s="192"/>
      <c r="CM251" s="192"/>
      <c r="CN251" s="192"/>
      <c r="CO251" s="192"/>
      <c r="CP251" s="192"/>
      <c r="CQ251" s="192"/>
    </row>
    <row r="252" spans="16:95">
      <c r="P252" s="192"/>
      <c r="Q252" s="192"/>
      <c r="R252" s="192"/>
      <c r="S252" s="192"/>
      <c r="T252" s="192"/>
      <c r="U252" s="192"/>
      <c r="V252" s="192"/>
      <c r="W252" s="192"/>
      <c r="X252" s="192"/>
      <c r="Y252" s="192"/>
      <c r="Z252" s="192"/>
      <c r="AA252" s="192"/>
      <c r="AB252" s="192"/>
      <c r="AC252" s="192"/>
      <c r="AD252" s="192"/>
      <c r="AE252" s="192"/>
      <c r="AF252" s="192"/>
      <c r="AG252" s="192"/>
      <c r="AH252" s="192"/>
      <c r="AI252" s="192"/>
      <c r="AJ252" s="192"/>
      <c r="AK252" s="192"/>
      <c r="AL252" s="192"/>
      <c r="AM252" s="192"/>
      <c r="AN252" s="192"/>
      <c r="AO252" s="192"/>
      <c r="AP252" s="192"/>
      <c r="AQ252" s="192"/>
      <c r="AR252" s="192"/>
      <c r="AS252" s="192"/>
      <c r="AT252" s="192"/>
      <c r="AU252" s="192"/>
      <c r="AV252" s="192"/>
      <c r="AW252" s="192"/>
      <c r="AX252" s="192"/>
      <c r="AY252" s="192"/>
      <c r="AZ252" s="192"/>
      <c r="BA252" s="192"/>
      <c r="BB252" s="192"/>
      <c r="BC252" s="192"/>
      <c r="BD252" s="192"/>
      <c r="BE252" s="192"/>
      <c r="BF252" s="192"/>
      <c r="BG252" s="192"/>
      <c r="BH252" s="192"/>
      <c r="BI252" s="192"/>
      <c r="BJ252" s="192"/>
      <c r="BK252" s="192"/>
      <c r="BL252" s="192"/>
      <c r="BM252" s="192"/>
      <c r="BN252" s="192"/>
      <c r="BO252" s="192"/>
      <c r="BP252" s="192"/>
      <c r="BQ252" s="192"/>
      <c r="BR252" s="192"/>
      <c r="BS252" s="192"/>
      <c r="BT252" s="192"/>
      <c r="BU252" s="192"/>
      <c r="BV252" s="192"/>
      <c r="BW252" s="192"/>
      <c r="BX252" s="192"/>
      <c r="BY252" s="192"/>
      <c r="BZ252" s="192"/>
      <c r="CA252" s="192"/>
      <c r="CB252" s="192"/>
      <c r="CC252" s="192"/>
      <c r="CD252" s="192"/>
      <c r="CE252" s="192"/>
      <c r="CF252" s="192"/>
      <c r="CG252" s="192"/>
      <c r="CH252" s="192"/>
      <c r="CI252" s="192"/>
      <c r="CJ252" s="192"/>
      <c r="CK252" s="192"/>
      <c r="CL252" s="192"/>
      <c r="CM252" s="192"/>
      <c r="CN252" s="192"/>
      <c r="CO252" s="192"/>
      <c r="CP252" s="192"/>
      <c r="CQ252" s="192"/>
    </row>
    <row r="253" spans="16:95">
      <c r="P253" s="192"/>
      <c r="Q253" s="192"/>
      <c r="R253" s="192"/>
      <c r="S253" s="192"/>
      <c r="T253" s="192"/>
      <c r="U253" s="192"/>
      <c r="V253" s="192"/>
      <c r="W253" s="192"/>
      <c r="X253" s="192"/>
      <c r="Y253" s="192"/>
      <c r="Z253" s="192"/>
      <c r="AA253" s="192"/>
      <c r="AB253" s="192"/>
      <c r="AC253" s="192"/>
      <c r="AD253" s="192"/>
      <c r="AE253" s="192"/>
      <c r="AF253" s="192"/>
      <c r="AG253" s="192"/>
      <c r="AH253" s="192"/>
      <c r="AI253" s="192"/>
      <c r="AJ253" s="192"/>
      <c r="AK253" s="192"/>
      <c r="AL253" s="192"/>
      <c r="AM253" s="192"/>
      <c r="AN253" s="192"/>
      <c r="AO253" s="192"/>
      <c r="AP253" s="192"/>
      <c r="AQ253" s="192"/>
      <c r="AR253" s="192"/>
      <c r="AS253" s="192"/>
      <c r="AT253" s="192"/>
      <c r="AU253" s="192"/>
      <c r="AV253" s="192"/>
      <c r="AW253" s="192"/>
      <c r="AX253" s="192"/>
      <c r="AY253" s="192"/>
      <c r="AZ253" s="192"/>
      <c r="BA253" s="192"/>
      <c r="BB253" s="192"/>
      <c r="BC253" s="192"/>
      <c r="BD253" s="192"/>
      <c r="BE253" s="192"/>
      <c r="BF253" s="192"/>
      <c r="BG253" s="192"/>
      <c r="BH253" s="192"/>
      <c r="BI253" s="192"/>
      <c r="BJ253" s="192"/>
      <c r="BK253" s="192"/>
      <c r="BL253" s="192"/>
      <c r="BM253" s="192"/>
      <c r="BN253" s="192"/>
      <c r="BO253" s="192"/>
      <c r="BP253" s="192"/>
      <c r="BQ253" s="192"/>
      <c r="BR253" s="192"/>
      <c r="BS253" s="192"/>
      <c r="BT253" s="192"/>
      <c r="BU253" s="192"/>
      <c r="BV253" s="192"/>
      <c r="BW253" s="192"/>
      <c r="BX253" s="192"/>
      <c r="BY253" s="192"/>
      <c r="BZ253" s="192"/>
      <c r="CA253" s="192"/>
      <c r="CB253" s="192"/>
      <c r="CC253" s="192"/>
      <c r="CD253" s="192"/>
      <c r="CE253" s="192"/>
      <c r="CF253" s="192"/>
      <c r="CG253" s="192"/>
      <c r="CH253" s="192"/>
      <c r="CI253" s="192"/>
      <c r="CJ253" s="192"/>
      <c r="CK253" s="192"/>
      <c r="CL253" s="192"/>
      <c r="CM253" s="192"/>
      <c r="CN253" s="192"/>
      <c r="CO253" s="192"/>
      <c r="CP253" s="192"/>
      <c r="CQ253" s="192"/>
    </row>
    <row r="254" spans="16:95">
      <c r="P254" s="192"/>
      <c r="Q254" s="192"/>
      <c r="R254" s="192"/>
      <c r="S254" s="192"/>
      <c r="T254" s="192"/>
      <c r="U254" s="192"/>
      <c r="V254" s="192"/>
      <c r="W254" s="192"/>
      <c r="X254" s="192"/>
      <c r="Y254" s="192"/>
      <c r="Z254" s="192"/>
      <c r="AA254" s="192"/>
      <c r="AB254" s="192"/>
      <c r="AC254" s="192"/>
      <c r="AD254" s="192"/>
      <c r="AE254" s="192"/>
      <c r="AF254" s="192"/>
      <c r="AG254" s="192"/>
      <c r="AH254" s="192"/>
      <c r="AI254" s="192"/>
      <c r="AJ254" s="192"/>
      <c r="AK254" s="192"/>
      <c r="AL254" s="192"/>
      <c r="AM254" s="192"/>
      <c r="AN254" s="192"/>
      <c r="AO254" s="192"/>
      <c r="AP254" s="192"/>
      <c r="AQ254" s="192"/>
      <c r="AR254" s="192"/>
      <c r="AS254" s="192"/>
      <c r="AT254" s="192"/>
      <c r="AU254" s="192"/>
      <c r="AV254" s="192"/>
      <c r="AW254" s="192"/>
      <c r="AX254" s="192"/>
      <c r="AY254" s="192"/>
      <c r="AZ254" s="192"/>
      <c r="BA254" s="192"/>
      <c r="BB254" s="192"/>
      <c r="BC254" s="192"/>
      <c r="BD254" s="192"/>
      <c r="BE254" s="192"/>
      <c r="BF254" s="192"/>
      <c r="BG254" s="192"/>
      <c r="BH254" s="192"/>
      <c r="BI254" s="192"/>
      <c r="BJ254" s="192"/>
      <c r="BK254" s="192"/>
      <c r="BL254" s="192"/>
      <c r="BM254" s="192"/>
      <c r="BN254" s="192"/>
      <c r="BO254" s="192"/>
      <c r="BP254" s="192"/>
      <c r="BQ254" s="192"/>
      <c r="BR254" s="192"/>
      <c r="BS254" s="192"/>
      <c r="BT254" s="192"/>
      <c r="BU254" s="192"/>
      <c r="BV254" s="192"/>
      <c r="BW254" s="192"/>
      <c r="BX254" s="192"/>
      <c r="BY254" s="192"/>
      <c r="BZ254" s="192"/>
      <c r="CA254" s="192"/>
      <c r="CB254" s="192"/>
      <c r="CC254" s="192"/>
      <c r="CD254" s="192"/>
      <c r="CE254" s="192"/>
      <c r="CF254" s="192"/>
      <c r="CG254" s="192"/>
      <c r="CH254" s="192"/>
      <c r="CI254" s="192"/>
      <c r="CJ254" s="192"/>
      <c r="CK254" s="192"/>
      <c r="CL254" s="192"/>
      <c r="CM254" s="192"/>
      <c r="CN254" s="192"/>
      <c r="CO254" s="192"/>
      <c r="CP254" s="192"/>
      <c r="CQ254" s="192"/>
    </row>
    <row r="255" spans="16:95">
      <c r="P255" s="192"/>
      <c r="Q255" s="192"/>
      <c r="R255" s="192"/>
      <c r="S255" s="192"/>
      <c r="T255" s="192"/>
      <c r="U255" s="192"/>
      <c r="V255" s="192"/>
      <c r="W255" s="192"/>
      <c r="X255" s="192"/>
      <c r="Y255" s="192"/>
      <c r="Z255" s="192"/>
      <c r="AA255" s="192"/>
      <c r="AB255" s="192"/>
      <c r="AC255" s="192"/>
      <c r="AD255" s="192"/>
      <c r="AE255" s="192"/>
      <c r="AF255" s="192"/>
      <c r="AG255" s="192"/>
      <c r="AH255" s="192"/>
      <c r="AI255" s="192"/>
      <c r="AJ255" s="192"/>
      <c r="AK255" s="192"/>
      <c r="AL255" s="192"/>
      <c r="AM255" s="192"/>
      <c r="AN255" s="192"/>
      <c r="AO255" s="192"/>
      <c r="AP255" s="192"/>
      <c r="AQ255" s="192"/>
      <c r="AR255" s="192"/>
      <c r="AS255" s="192"/>
      <c r="AT255" s="192"/>
      <c r="AU255" s="192"/>
      <c r="AV255" s="192"/>
      <c r="AW255" s="192"/>
      <c r="AX255" s="192"/>
      <c r="AY255" s="192"/>
      <c r="AZ255" s="192"/>
      <c r="BA255" s="192"/>
      <c r="BB255" s="192"/>
      <c r="BC255" s="192"/>
      <c r="BD255" s="192"/>
      <c r="BE255" s="192"/>
      <c r="BF255" s="192"/>
      <c r="BG255" s="192"/>
      <c r="BH255" s="192"/>
      <c r="BI255" s="192"/>
      <c r="BJ255" s="192"/>
      <c r="BK255" s="192"/>
      <c r="BL255" s="192"/>
      <c r="BM255" s="192"/>
      <c r="BN255" s="192"/>
      <c r="BO255" s="192"/>
      <c r="BP255" s="192"/>
      <c r="BQ255" s="192"/>
      <c r="BR255" s="192"/>
      <c r="BS255" s="192"/>
      <c r="BT255" s="192"/>
      <c r="BU255" s="192"/>
      <c r="BV255" s="192"/>
      <c r="BW255" s="192"/>
      <c r="BX255" s="192"/>
      <c r="BY255" s="192"/>
      <c r="BZ255" s="192"/>
      <c r="CA255" s="192"/>
      <c r="CB255" s="192"/>
      <c r="CC255" s="192"/>
      <c r="CD255" s="192"/>
      <c r="CE255" s="192"/>
      <c r="CF255" s="192"/>
      <c r="CG255" s="192"/>
      <c r="CH255" s="192"/>
      <c r="CI255" s="192"/>
      <c r="CJ255" s="192"/>
      <c r="CK255" s="192"/>
      <c r="CL255" s="192"/>
      <c r="CM255" s="192"/>
      <c r="CN255" s="192"/>
      <c r="CO255" s="192"/>
      <c r="CP255" s="192"/>
      <c r="CQ255" s="192"/>
    </row>
    <row r="256" spans="16:95">
      <c r="P256" s="192"/>
      <c r="Q256" s="192"/>
      <c r="R256" s="192"/>
      <c r="S256" s="192"/>
      <c r="T256" s="192"/>
      <c r="U256" s="192"/>
      <c r="V256" s="192"/>
      <c r="W256" s="192"/>
      <c r="X256" s="192"/>
      <c r="Y256" s="192"/>
      <c r="Z256" s="192"/>
      <c r="AA256" s="192"/>
      <c r="AB256" s="192"/>
      <c r="AC256" s="192"/>
      <c r="AD256" s="192"/>
      <c r="AE256" s="192"/>
      <c r="AF256" s="192"/>
      <c r="AG256" s="192"/>
      <c r="AH256" s="192"/>
      <c r="AI256" s="192"/>
      <c r="AJ256" s="192"/>
      <c r="AK256" s="192"/>
      <c r="AL256" s="192"/>
      <c r="AM256" s="192"/>
      <c r="AN256" s="192"/>
      <c r="AO256" s="192"/>
      <c r="AP256" s="192"/>
      <c r="AQ256" s="192"/>
      <c r="AR256" s="192"/>
      <c r="AS256" s="192"/>
      <c r="AT256" s="192"/>
      <c r="AU256" s="192"/>
      <c r="AV256" s="192"/>
      <c r="AW256" s="192"/>
      <c r="AX256" s="192"/>
      <c r="AY256" s="192"/>
      <c r="AZ256" s="192"/>
      <c r="BA256" s="192"/>
      <c r="BB256" s="192"/>
      <c r="BC256" s="192"/>
      <c r="BD256" s="192"/>
      <c r="BE256" s="192"/>
      <c r="BF256" s="192"/>
      <c r="BG256" s="192"/>
      <c r="BH256" s="192"/>
      <c r="BI256" s="192"/>
      <c r="BJ256" s="192"/>
      <c r="BK256" s="192"/>
      <c r="BL256" s="192"/>
      <c r="BM256" s="192"/>
      <c r="BN256" s="192"/>
      <c r="BO256" s="192"/>
      <c r="BP256" s="192"/>
      <c r="BQ256" s="192"/>
      <c r="BR256" s="192"/>
      <c r="BS256" s="192"/>
      <c r="BT256" s="192"/>
      <c r="BU256" s="192"/>
      <c r="BV256" s="192"/>
      <c r="BW256" s="192"/>
      <c r="BX256" s="192"/>
      <c r="BY256" s="192"/>
      <c r="BZ256" s="192"/>
      <c r="CA256" s="192"/>
      <c r="CB256" s="192"/>
      <c r="CC256" s="192"/>
      <c r="CD256" s="192"/>
      <c r="CE256" s="192"/>
      <c r="CF256" s="192"/>
      <c r="CG256" s="192"/>
      <c r="CH256" s="192"/>
      <c r="CI256" s="192"/>
      <c r="CJ256" s="192"/>
      <c r="CK256" s="192"/>
      <c r="CL256" s="192"/>
      <c r="CM256" s="192"/>
      <c r="CN256" s="192"/>
      <c r="CO256" s="192"/>
      <c r="CP256" s="192"/>
      <c r="CQ256" s="192"/>
    </row>
    <row r="257" spans="16:95">
      <c r="P257" s="192"/>
      <c r="Q257" s="192"/>
      <c r="R257" s="192"/>
      <c r="S257" s="192"/>
      <c r="T257" s="192"/>
      <c r="U257" s="192"/>
      <c r="V257" s="192"/>
      <c r="W257" s="192"/>
      <c r="X257" s="192"/>
      <c r="Y257" s="192"/>
      <c r="Z257" s="192"/>
      <c r="AA257" s="192"/>
      <c r="AB257" s="192"/>
      <c r="AC257" s="192"/>
      <c r="AD257" s="192"/>
      <c r="AE257" s="192"/>
      <c r="AF257" s="192"/>
      <c r="AG257" s="192"/>
      <c r="AH257" s="192"/>
      <c r="AI257" s="192"/>
      <c r="AJ257" s="192"/>
      <c r="AK257" s="192"/>
      <c r="AL257" s="192"/>
      <c r="AM257" s="192"/>
      <c r="AN257" s="192"/>
      <c r="AO257" s="192"/>
      <c r="AP257" s="192"/>
      <c r="AQ257" s="192"/>
      <c r="AR257" s="192"/>
      <c r="AS257" s="192"/>
      <c r="AT257" s="192"/>
      <c r="AU257" s="192"/>
      <c r="AV257" s="192"/>
      <c r="AW257" s="192"/>
      <c r="AX257" s="192"/>
      <c r="AY257" s="192"/>
      <c r="AZ257" s="192"/>
      <c r="BA257" s="192"/>
      <c r="BB257" s="192"/>
      <c r="BC257" s="192"/>
      <c r="BD257" s="192"/>
      <c r="BE257" s="192"/>
      <c r="BF257" s="192"/>
      <c r="BG257" s="192"/>
      <c r="BH257" s="192"/>
      <c r="BI257" s="192"/>
      <c r="BJ257" s="192"/>
      <c r="BK257" s="192"/>
      <c r="BL257" s="192"/>
      <c r="BM257" s="192"/>
      <c r="BN257" s="192"/>
      <c r="BO257" s="192"/>
      <c r="BP257" s="192"/>
      <c r="BQ257" s="192"/>
      <c r="BR257" s="192"/>
      <c r="BS257" s="192"/>
      <c r="BT257" s="192"/>
      <c r="BU257" s="192"/>
      <c r="BV257" s="192"/>
      <c r="BW257" s="192"/>
      <c r="BX257" s="192"/>
      <c r="BY257" s="192"/>
      <c r="BZ257" s="192"/>
      <c r="CA257" s="192"/>
      <c r="CB257" s="192"/>
      <c r="CC257" s="192"/>
      <c r="CD257" s="192"/>
      <c r="CE257" s="192"/>
      <c r="CF257" s="192"/>
      <c r="CG257" s="192"/>
      <c r="CH257" s="192"/>
      <c r="CI257" s="192"/>
      <c r="CJ257" s="192"/>
      <c r="CK257" s="192"/>
      <c r="CL257" s="192"/>
      <c r="CM257" s="192"/>
      <c r="CN257" s="192"/>
      <c r="CO257" s="192"/>
      <c r="CP257" s="192"/>
      <c r="CQ257" s="192"/>
    </row>
    <row r="258" spans="16:95">
      <c r="P258" s="192"/>
      <c r="Q258" s="192"/>
      <c r="R258" s="192"/>
      <c r="S258" s="192"/>
      <c r="T258" s="192"/>
      <c r="U258" s="192"/>
      <c r="V258" s="192"/>
      <c r="W258" s="192"/>
      <c r="X258" s="192"/>
      <c r="Y258" s="192"/>
      <c r="Z258" s="192"/>
      <c r="AA258" s="192"/>
      <c r="AB258" s="192"/>
      <c r="AC258" s="192"/>
      <c r="AD258" s="192"/>
      <c r="AE258" s="192"/>
      <c r="AF258" s="192"/>
      <c r="AG258" s="192"/>
      <c r="AH258" s="192"/>
      <c r="AI258" s="192"/>
      <c r="AJ258" s="192"/>
      <c r="AK258" s="192"/>
      <c r="AL258" s="192"/>
      <c r="AM258" s="192"/>
      <c r="AN258" s="192"/>
      <c r="AO258" s="192"/>
      <c r="AP258" s="192"/>
      <c r="AQ258" s="192"/>
      <c r="AR258" s="192"/>
      <c r="AS258" s="192"/>
      <c r="AT258" s="192"/>
      <c r="AU258" s="192"/>
      <c r="AV258" s="192"/>
      <c r="AW258" s="192"/>
      <c r="AX258" s="192"/>
      <c r="AY258" s="192"/>
      <c r="AZ258" s="192"/>
      <c r="BA258" s="192"/>
      <c r="BB258" s="192"/>
      <c r="BC258" s="192"/>
      <c r="BD258" s="192"/>
      <c r="BE258" s="192"/>
      <c r="BF258" s="192"/>
      <c r="BG258" s="192"/>
      <c r="BH258" s="192"/>
      <c r="BI258" s="192"/>
      <c r="BJ258" s="192"/>
      <c r="BK258" s="192"/>
      <c r="BL258" s="192"/>
      <c r="BM258" s="192"/>
      <c r="BN258" s="192"/>
      <c r="BO258" s="192"/>
      <c r="BP258" s="192"/>
      <c r="BQ258" s="192"/>
      <c r="BR258" s="192"/>
      <c r="BS258" s="192"/>
      <c r="BT258" s="192"/>
      <c r="BU258" s="192"/>
      <c r="BV258" s="192"/>
      <c r="BW258" s="192"/>
      <c r="BX258" s="192"/>
      <c r="BY258" s="192"/>
      <c r="BZ258" s="192"/>
      <c r="CA258" s="192"/>
      <c r="CB258" s="192"/>
      <c r="CC258" s="192"/>
      <c r="CD258" s="192"/>
      <c r="CE258" s="192"/>
      <c r="CF258" s="192"/>
      <c r="CG258" s="192"/>
      <c r="CH258" s="192"/>
      <c r="CI258" s="192"/>
      <c r="CJ258" s="192"/>
      <c r="CK258" s="192"/>
      <c r="CL258" s="192"/>
      <c r="CM258" s="192"/>
      <c r="CN258" s="192"/>
      <c r="CO258" s="192"/>
      <c r="CP258" s="192"/>
      <c r="CQ258" s="192"/>
    </row>
    <row r="259" spans="16:95">
      <c r="P259" s="192"/>
      <c r="Q259" s="192"/>
      <c r="R259" s="192"/>
      <c r="S259" s="192"/>
      <c r="T259" s="192"/>
      <c r="U259" s="192"/>
      <c r="V259" s="192"/>
      <c r="W259" s="192"/>
      <c r="X259" s="192"/>
      <c r="Y259" s="192"/>
      <c r="Z259" s="192"/>
      <c r="AA259" s="192"/>
      <c r="AB259" s="192"/>
      <c r="AC259" s="192"/>
      <c r="AD259" s="192"/>
      <c r="AE259" s="192"/>
      <c r="AF259" s="192"/>
      <c r="AG259" s="192"/>
      <c r="AH259" s="192"/>
      <c r="AI259" s="192"/>
      <c r="AJ259" s="192"/>
      <c r="AK259" s="192"/>
      <c r="AL259" s="192"/>
      <c r="AM259" s="192"/>
      <c r="AN259" s="192"/>
      <c r="AO259" s="192"/>
      <c r="AP259" s="192"/>
      <c r="AQ259" s="192"/>
      <c r="AR259" s="192"/>
      <c r="AS259" s="192"/>
      <c r="AT259" s="192"/>
      <c r="AU259" s="192"/>
      <c r="AV259" s="192"/>
      <c r="AW259" s="192"/>
      <c r="AX259" s="192"/>
      <c r="AY259" s="192"/>
      <c r="AZ259" s="192"/>
      <c r="BA259" s="192"/>
      <c r="BB259" s="192"/>
      <c r="BC259" s="192"/>
      <c r="BD259" s="192"/>
      <c r="BE259" s="192"/>
      <c r="BF259" s="192"/>
      <c r="BG259" s="192"/>
      <c r="BH259" s="192"/>
      <c r="BI259" s="192"/>
      <c r="BJ259" s="192"/>
      <c r="BK259" s="192"/>
      <c r="BL259" s="192"/>
      <c r="BM259" s="192"/>
      <c r="BN259" s="192"/>
      <c r="BO259" s="192"/>
      <c r="BP259" s="192"/>
      <c r="BQ259" s="192"/>
      <c r="BR259" s="192"/>
      <c r="BS259" s="192"/>
      <c r="BT259" s="192"/>
      <c r="BU259" s="192"/>
      <c r="BV259" s="192"/>
      <c r="BW259" s="192"/>
      <c r="BX259" s="192"/>
      <c r="BY259" s="192"/>
      <c r="BZ259" s="192"/>
      <c r="CA259" s="192"/>
      <c r="CB259" s="192"/>
      <c r="CC259" s="192"/>
      <c r="CD259" s="192"/>
      <c r="CE259" s="192"/>
      <c r="CF259" s="192"/>
      <c r="CG259" s="192"/>
      <c r="CH259" s="192"/>
      <c r="CI259" s="192"/>
      <c r="CJ259" s="192"/>
      <c r="CK259" s="192"/>
      <c r="CL259" s="192"/>
      <c r="CM259" s="192"/>
      <c r="CN259" s="192"/>
      <c r="CO259" s="192"/>
      <c r="CP259" s="192"/>
      <c r="CQ259" s="192"/>
    </row>
    <row r="260" spans="16:95">
      <c r="P260" s="192"/>
      <c r="Q260" s="192"/>
      <c r="R260" s="192"/>
      <c r="S260" s="192"/>
      <c r="T260" s="192"/>
      <c r="U260" s="192"/>
      <c r="V260" s="192"/>
      <c r="W260" s="192"/>
      <c r="X260" s="192"/>
      <c r="Y260" s="192"/>
      <c r="Z260" s="192"/>
      <c r="AA260" s="192"/>
      <c r="AB260" s="192"/>
      <c r="AC260" s="192"/>
      <c r="AD260" s="192"/>
      <c r="AE260" s="192"/>
      <c r="AF260" s="192"/>
      <c r="AG260" s="192"/>
      <c r="AH260" s="192"/>
      <c r="AI260" s="192"/>
      <c r="AJ260" s="192"/>
      <c r="AK260" s="192"/>
      <c r="AL260" s="192"/>
      <c r="AM260" s="192"/>
      <c r="AN260" s="192"/>
      <c r="AO260" s="192"/>
      <c r="AP260" s="192"/>
      <c r="AQ260" s="192"/>
      <c r="AR260" s="192"/>
      <c r="AS260" s="192"/>
      <c r="AT260" s="192"/>
      <c r="AU260" s="192"/>
      <c r="AV260" s="192"/>
      <c r="AW260" s="192"/>
      <c r="AX260" s="192"/>
      <c r="AY260" s="192"/>
      <c r="AZ260" s="192"/>
      <c r="BA260" s="192"/>
      <c r="BB260" s="192"/>
      <c r="BC260" s="192"/>
      <c r="BD260" s="192"/>
      <c r="BE260" s="192"/>
      <c r="BF260" s="192"/>
      <c r="BG260" s="192"/>
      <c r="BH260" s="192"/>
      <c r="BI260" s="192"/>
      <c r="BJ260" s="192"/>
      <c r="BK260" s="192"/>
      <c r="BL260" s="192"/>
      <c r="BM260" s="192"/>
      <c r="BN260" s="192"/>
      <c r="BO260" s="192"/>
      <c r="BP260" s="192"/>
      <c r="BQ260" s="192"/>
      <c r="BR260" s="192"/>
      <c r="BS260" s="192"/>
      <c r="BT260" s="192"/>
      <c r="BU260" s="192"/>
      <c r="BV260" s="192"/>
      <c r="BW260" s="192"/>
      <c r="BX260" s="192"/>
      <c r="BY260" s="192"/>
      <c r="BZ260" s="192"/>
      <c r="CA260" s="192"/>
      <c r="CB260" s="192"/>
      <c r="CC260" s="192"/>
      <c r="CD260" s="192"/>
      <c r="CE260" s="192"/>
      <c r="CF260" s="192"/>
      <c r="CG260" s="192"/>
      <c r="CH260" s="192"/>
      <c r="CI260" s="192"/>
      <c r="CJ260" s="192"/>
      <c r="CK260" s="192"/>
      <c r="CL260" s="192"/>
      <c r="CM260" s="192"/>
      <c r="CN260" s="192"/>
      <c r="CO260" s="192"/>
      <c r="CP260" s="192"/>
      <c r="CQ260" s="192"/>
    </row>
    <row r="261" spans="16:95">
      <c r="P261" s="192"/>
      <c r="Q261" s="192"/>
      <c r="R261" s="192"/>
      <c r="S261" s="192"/>
      <c r="T261" s="192"/>
      <c r="U261" s="192"/>
      <c r="V261" s="192"/>
      <c r="W261" s="192"/>
      <c r="X261" s="192"/>
      <c r="Y261" s="192"/>
      <c r="Z261" s="192"/>
      <c r="AA261" s="192"/>
      <c r="AB261" s="192"/>
      <c r="AC261" s="192"/>
      <c r="AD261" s="192"/>
      <c r="AE261" s="192"/>
      <c r="AF261" s="192"/>
      <c r="AG261" s="192"/>
      <c r="AH261" s="192"/>
      <c r="AI261" s="192"/>
      <c r="AJ261" s="192"/>
      <c r="AK261" s="192"/>
      <c r="AL261" s="192"/>
      <c r="AM261" s="192"/>
      <c r="AN261" s="192"/>
      <c r="AO261" s="192"/>
      <c r="AP261" s="192"/>
      <c r="AQ261" s="192"/>
      <c r="AR261" s="192"/>
      <c r="AS261" s="192"/>
      <c r="AT261" s="192"/>
      <c r="AU261" s="192"/>
      <c r="AV261" s="192"/>
      <c r="AW261" s="192"/>
      <c r="AX261" s="192"/>
      <c r="AY261" s="192"/>
      <c r="AZ261" s="192"/>
      <c r="BA261" s="192"/>
      <c r="BB261" s="192"/>
      <c r="BC261" s="192"/>
      <c r="BD261" s="192"/>
      <c r="BE261" s="192"/>
      <c r="BF261" s="192"/>
      <c r="BG261" s="192"/>
      <c r="BH261" s="192"/>
      <c r="BI261" s="192"/>
      <c r="BJ261" s="192"/>
      <c r="BK261" s="192"/>
      <c r="BL261" s="192"/>
      <c r="BM261" s="192"/>
      <c r="BN261" s="192"/>
      <c r="BO261" s="192"/>
      <c r="BP261" s="192"/>
      <c r="BQ261" s="192"/>
      <c r="BR261" s="192"/>
      <c r="BS261" s="192"/>
      <c r="BT261" s="192"/>
      <c r="BU261" s="192"/>
      <c r="BV261" s="192"/>
      <c r="BW261" s="192"/>
      <c r="BX261" s="192"/>
      <c r="BY261" s="192"/>
      <c r="BZ261" s="192"/>
      <c r="CA261" s="192"/>
      <c r="CB261" s="192"/>
      <c r="CC261" s="192"/>
      <c r="CD261" s="192"/>
      <c r="CE261" s="192"/>
      <c r="CF261" s="192"/>
      <c r="CG261" s="192"/>
      <c r="CH261" s="192"/>
      <c r="CI261" s="192"/>
      <c r="CJ261" s="192"/>
      <c r="CK261" s="192"/>
      <c r="CL261" s="192"/>
      <c r="CM261" s="192"/>
      <c r="CN261" s="192"/>
      <c r="CO261" s="192"/>
      <c r="CP261" s="192"/>
      <c r="CQ261" s="192"/>
    </row>
    <row r="262" spans="16:95">
      <c r="P262" s="192"/>
      <c r="Q262" s="192"/>
      <c r="R262" s="192"/>
      <c r="S262" s="192"/>
      <c r="T262" s="192"/>
      <c r="U262" s="192"/>
      <c r="V262" s="192"/>
      <c r="W262" s="192"/>
      <c r="X262" s="192"/>
      <c r="Y262" s="192"/>
      <c r="Z262" s="192"/>
      <c r="AA262" s="192"/>
      <c r="AB262" s="192"/>
      <c r="AC262" s="192"/>
      <c r="AD262" s="192"/>
      <c r="AE262" s="192"/>
      <c r="AF262" s="192"/>
      <c r="AG262" s="192"/>
      <c r="AH262" s="192"/>
      <c r="AI262" s="192"/>
      <c r="AJ262" s="192"/>
      <c r="AK262" s="192"/>
      <c r="AL262" s="192"/>
      <c r="AM262" s="192"/>
      <c r="AN262" s="192"/>
      <c r="AO262" s="192"/>
      <c r="AP262" s="192"/>
      <c r="AQ262" s="192"/>
      <c r="AR262" s="192"/>
      <c r="AS262" s="192"/>
      <c r="AT262" s="192"/>
      <c r="AU262" s="192"/>
      <c r="AV262" s="192"/>
      <c r="AW262" s="192"/>
      <c r="AX262" s="192"/>
      <c r="AY262" s="192"/>
      <c r="AZ262" s="192"/>
      <c r="BA262" s="192"/>
      <c r="BB262" s="192"/>
      <c r="BC262" s="192"/>
      <c r="BD262" s="192"/>
      <c r="BE262" s="192"/>
      <c r="BF262" s="192"/>
      <c r="BG262" s="192"/>
      <c r="BH262" s="192"/>
      <c r="BI262" s="192"/>
      <c r="BJ262" s="192"/>
      <c r="BK262" s="192"/>
      <c r="BL262" s="192"/>
      <c r="BM262" s="192"/>
      <c r="BN262" s="192"/>
      <c r="BO262" s="192"/>
      <c r="BP262" s="192"/>
      <c r="BQ262" s="192"/>
      <c r="BR262" s="192"/>
      <c r="BS262" s="192"/>
      <c r="BT262" s="192"/>
      <c r="BU262" s="192"/>
      <c r="BV262" s="192"/>
      <c r="BW262" s="192"/>
      <c r="BX262" s="192"/>
      <c r="BY262" s="192"/>
      <c r="BZ262" s="192"/>
      <c r="CA262" s="192"/>
      <c r="CB262" s="192"/>
      <c r="CC262" s="192"/>
      <c r="CD262" s="192"/>
      <c r="CE262" s="192"/>
      <c r="CF262" s="192"/>
      <c r="CG262" s="192"/>
      <c r="CH262" s="192"/>
      <c r="CI262" s="192"/>
      <c r="CJ262" s="192"/>
      <c r="CK262" s="192"/>
      <c r="CL262" s="192"/>
      <c r="CM262" s="192"/>
      <c r="CN262" s="192"/>
      <c r="CO262" s="192"/>
      <c r="CP262" s="192"/>
      <c r="CQ262" s="192"/>
    </row>
    <row r="263" spans="16:95">
      <c r="P263" s="192"/>
      <c r="Q263" s="192"/>
      <c r="R263" s="192"/>
      <c r="S263" s="192"/>
      <c r="T263" s="192"/>
      <c r="U263" s="192"/>
      <c r="V263" s="192"/>
      <c r="W263" s="192"/>
      <c r="X263" s="192"/>
      <c r="Y263" s="192"/>
      <c r="Z263" s="192"/>
      <c r="AA263" s="192"/>
      <c r="AB263" s="192"/>
      <c r="AC263" s="192"/>
      <c r="AD263" s="192"/>
      <c r="AE263" s="192"/>
      <c r="AF263" s="192"/>
      <c r="AG263" s="192"/>
      <c r="AH263" s="192"/>
      <c r="AI263" s="192"/>
      <c r="AJ263" s="192"/>
      <c r="AK263" s="192"/>
      <c r="AL263" s="192"/>
      <c r="AM263" s="192"/>
      <c r="AN263" s="192"/>
      <c r="AO263" s="192"/>
      <c r="AP263" s="192"/>
      <c r="AQ263" s="192"/>
      <c r="AR263" s="192"/>
      <c r="AS263" s="192"/>
      <c r="AT263" s="192"/>
      <c r="AU263" s="192"/>
      <c r="AV263" s="192"/>
      <c r="AW263" s="192"/>
      <c r="AX263" s="192"/>
      <c r="AY263" s="192"/>
      <c r="AZ263" s="192"/>
      <c r="BA263" s="192"/>
      <c r="BB263" s="192"/>
      <c r="BC263" s="192"/>
      <c r="BD263" s="192"/>
      <c r="BE263" s="192"/>
      <c r="BF263" s="192"/>
      <c r="BG263" s="192"/>
      <c r="BH263" s="192"/>
      <c r="BI263" s="192"/>
      <c r="BJ263" s="192"/>
      <c r="BK263" s="192"/>
      <c r="BL263" s="192"/>
      <c r="BM263" s="192"/>
      <c r="BN263" s="192"/>
      <c r="BO263" s="192"/>
      <c r="BP263" s="192"/>
      <c r="BQ263" s="192"/>
      <c r="BR263" s="192"/>
      <c r="BS263" s="192"/>
      <c r="BT263" s="192"/>
      <c r="BU263" s="192"/>
      <c r="BV263" s="192"/>
      <c r="BW263" s="192"/>
      <c r="BX263" s="192"/>
      <c r="BY263" s="192"/>
      <c r="BZ263" s="192"/>
      <c r="CA263" s="192"/>
      <c r="CB263" s="192"/>
      <c r="CC263" s="192"/>
      <c r="CD263" s="192"/>
      <c r="CE263" s="192"/>
      <c r="CF263" s="192"/>
      <c r="CG263" s="192"/>
      <c r="CH263" s="192"/>
      <c r="CI263" s="192"/>
      <c r="CJ263" s="192"/>
      <c r="CK263" s="192"/>
      <c r="CL263" s="192"/>
      <c r="CM263" s="192"/>
      <c r="CN263" s="192"/>
      <c r="CO263" s="192"/>
      <c r="CP263" s="192"/>
      <c r="CQ263" s="192"/>
    </row>
    <row r="264" spans="16:95">
      <c r="P264" s="192"/>
      <c r="Q264" s="192"/>
      <c r="R264" s="192"/>
      <c r="S264" s="192"/>
      <c r="T264" s="192"/>
      <c r="U264" s="192"/>
      <c r="V264" s="192"/>
      <c r="W264" s="192"/>
      <c r="X264" s="192"/>
      <c r="Y264" s="192"/>
      <c r="Z264" s="192"/>
      <c r="AA264" s="192"/>
      <c r="AB264" s="192"/>
      <c r="AC264" s="192"/>
      <c r="AD264" s="192"/>
      <c r="AE264" s="192"/>
      <c r="AF264" s="192"/>
      <c r="AG264" s="192"/>
      <c r="AH264" s="192"/>
      <c r="AI264" s="192"/>
      <c r="AJ264" s="192"/>
      <c r="AK264" s="192"/>
      <c r="AL264" s="192"/>
      <c r="AM264" s="192"/>
      <c r="AN264" s="192"/>
      <c r="AO264" s="192"/>
      <c r="AP264" s="192"/>
      <c r="AQ264" s="192"/>
      <c r="AR264" s="192"/>
      <c r="AS264" s="192"/>
      <c r="AT264" s="192"/>
      <c r="AU264" s="192"/>
      <c r="AV264" s="192"/>
      <c r="AW264" s="192"/>
      <c r="AX264" s="192"/>
      <c r="AY264" s="192"/>
      <c r="AZ264" s="192"/>
      <c r="BA264" s="192"/>
      <c r="BB264" s="192"/>
      <c r="BC264" s="192"/>
      <c r="BD264" s="192"/>
      <c r="BE264" s="192"/>
      <c r="BF264" s="192"/>
      <c r="BG264" s="192"/>
      <c r="BH264" s="192"/>
      <c r="BI264" s="192"/>
      <c r="BJ264" s="192"/>
      <c r="BK264" s="192"/>
      <c r="BL264" s="192"/>
      <c r="BM264" s="192"/>
      <c r="BN264" s="192"/>
      <c r="BO264" s="192"/>
      <c r="BP264" s="192"/>
      <c r="BQ264" s="192"/>
      <c r="BR264" s="192"/>
      <c r="BS264" s="192"/>
      <c r="BT264" s="192"/>
      <c r="BU264" s="192"/>
      <c r="BV264" s="192"/>
      <c r="BW264" s="192"/>
      <c r="BX264" s="192"/>
      <c r="BY264" s="192"/>
      <c r="BZ264" s="192"/>
      <c r="CA264" s="192"/>
      <c r="CB264" s="192"/>
      <c r="CC264" s="192"/>
      <c r="CD264" s="192"/>
      <c r="CE264" s="192"/>
      <c r="CF264" s="192"/>
      <c r="CG264" s="192"/>
      <c r="CH264" s="192"/>
      <c r="CI264" s="192"/>
      <c r="CJ264" s="192"/>
      <c r="CK264" s="192"/>
      <c r="CL264" s="192"/>
      <c r="CM264" s="192"/>
      <c r="CN264" s="192"/>
      <c r="CO264" s="192"/>
      <c r="CP264" s="192"/>
      <c r="CQ264" s="192"/>
    </row>
    <row r="265" spans="16:95">
      <c r="P265" s="192"/>
      <c r="Q265" s="192"/>
      <c r="R265" s="192"/>
      <c r="S265" s="192"/>
      <c r="T265" s="192"/>
      <c r="U265" s="192"/>
      <c r="V265" s="192"/>
      <c r="W265" s="192"/>
      <c r="X265" s="192"/>
      <c r="Y265" s="192"/>
      <c r="Z265" s="192"/>
      <c r="AA265" s="192"/>
      <c r="AB265" s="192"/>
      <c r="AC265" s="192"/>
      <c r="AD265" s="192"/>
      <c r="AE265" s="192"/>
      <c r="AF265" s="192"/>
      <c r="AG265" s="192"/>
      <c r="AH265" s="192"/>
      <c r="AI265" s="192"/>
      <c r="AJ265" s="192"/>
      <c r="AK265" s="192"/>
      <c r="AL265" s="192"/>
      <c r="AM265" s="192"/>
      <c r="AN265" s="192"/>
      <c r="AO265" s="192"/>
      <c r="AP265" s="192"/>
      <c r="AQ265" s="192"/>
      <c r="AR265" s="192"/>
      <c r="AS265" s="192"/>
      <c r="AT265" s="192"/>
      <c r="AU265" s="192"/>
      <c r="AV265" s="192"/>
      <c r="AW265" s="192"/>
      <c r="AX265" s="192"/>
      <c r="AY265" s="192"/>
      <c r="AZ265" s="192"/>
      <c r="BA265" s="192"/>
      <c r="BB265" s="192"/>
      <c r="BC265" s="192"/>
      <c r="BD265" s="192"/>
      <c r="BE265" s="192"/>
      <c r="BF265" s="192"/>
      <c r="BG265" s="192"/>
      <c r="BH265" s="192"/>
      <c r="BI265" s="192"/>
      <c r="BJ265" s="192"/>
      <c r="BK265" s="192"/>
      <c r="BL265" s="192"/>
      <c r="BM265" s="192"/>
      <c r="BN265" s="192"/>
      <c r="BO265" s="192"/>
      <c r="BP265" s="192"/>
      <c r="BQ265" s="192"/>
      <c r="BR265" s="192"/>
      <c r="BS265" s="192"/>
      <c r="BT265" s="192"/>
      <c r="BU265" s="192"/>
      <c r="BV265" s="192"/>
      <c r="BW265" s="192"/>
      <c r="BX265" s="192"/>
      <c r="BY265" s="192"/>
      <c r="BZ265" s="192"/>
      <c r="CA265" s="192"/>
      <c r="CB265" s="192"/>
      <c r="CC265" s="192"/>
      <c r="CD265" s="192"/>
      <c r="CE265" s="192"/>
      <c r="CF265" s="192"/>
      <c r="CG265" s="192"/>
      <c r="CH265" s="192"/>
      <c r="CI265" s="192"/>
      <c r="CJ265" s="192"/>
      <c r="CK265" s="192"/>
      <c r="CL265" s="192"/>
      <c r="CM265" s="192"/>
      <c r="CN265" s="192"/>
      <c r="CO265" s="192"/>
      <c r="CP265" s="192"/>
      <c r="CQ265" s="192"/>
    </row>
    <row r="266" spans="16:95">
      <c r="P266" s="192"/>
      <c r="Q266" s="192"/>
      <c r="R266" s="192"/>
      <c r="S266" s="192"/>
      <c r="T266" s="192"/>
      <c r="U266" s="192"/>
      <c r="V266" s="192"/>
      <c r="W266" s="192"/>
      <c r="X266" s="192"/>
      <c r="Y266" s="192"/>
      <c r="Z266" s="192"/>
      <c r="AA266" s="192"/>
      <c r="AB266" s="192"/>
      <c r="AC266" s="192"/>
      <c r="AD266" s="192"/>
      <c r="AE266" s="192"/>
      <c r="AF266" s="192"/>
      <c r="AG266" s="192"/>
      <c r="AH266" s="192"/>
      <c r="AI266" s="192"/>
      <c r="AJ266" s="192"/>
      <c r="AK266" s="192"/>
      <c r="AL266" s="192"/>
      <c r="AM266" s="192"/>
      <c r="AN266" s="192"/>
      <c r="AO266" s="192"/>
      <c r="AP266" s="192"/>
      <c r="AQ266" s="192"/>
      <c r="AR266" s="192"/>
      <c r="AS266" s="192"/>
      <c r="AT266" s="192"/>
      <c r="AU266" s="192"/>
      <c r="AV266" s="192"/>
      <c r="AW266" s="192"/>
      <c r="AX266" s="192"/>
      <c r="AY266" s="192"/>
      <c r="AZ266" s="192"/>
      <c r="BA266" s="192"/>
      <c r="BB266" s="192"/>
      <c r="BC266" s="192"/>
      <c r="BD266" s="192"/>
      <c r="BE266" s="192"/>
      <c r="BF266" s="192"/>
      <c r="BG266" s="192"/>
      <c r="BH266" s="192"/>
      <c r="BI266" s="192"/>
      <c r="BJ266" s="192"/>
      <c r="BK266" s="192"/>
      <c r="BL266" s="192"/>
      <c r="BM266" s="192"/>
      <c r="BN266" s="192"/>
      <c r="BO266" s="192"/>
      <c r="BP266" s="192"/>
      <c r="BQ266" s="192"/>
      <c r="BR266" s="192"/>
      <c r="BS266" s="192"/>
      <c r="BT266" s="192"/>
      <c r="BU266" s="192"/>
      <c r="BV266" s="192"/>
      <c r="BW266" s="192"/>
      <c r="BX266" s="192"/>
      <c r="BY266" s="192"/>
      <c r="BZ266" s="192"/>
      <c r="CA266" s="192"/>
      <c r="CB266" s="192"/>
      <c r="CC266" s="192"/>
      <c r="CD266" s="192"/>
      <c r="CE266" s="192"/>
      <c r="CF266" s="192"/>
      <c r="CG266" s="192"/>
      <c r="CH266" s="192"/>
      <c r="CI266" s="192"/>
      <c r="CJ266" s="192"/>
      <c r="CK266" s="192"/>
      <c r="CL266" s="192"/>
      <c r="CM266" s="192"/>
      <c r="CN266" s="192"/>
      <c r="CO266" s="192"/>
      <c r="CP266" s="192"/>
      <c r="CQ266" s="192"/>
    </row>
    <row r="267" spans="16:95">
      <c r="P267" s="192"/>
      <c r="Q267" s="192"/>
      <c r="R267" s="192"/>
      <c r="S267" s="192"/>
      <c r="T267" s="192"/>
      <c r="U267" s="192"/>
      <c r="V267" s="192"/>
      <c r="W267" s="192"/>
      <c r="X267" s="192"/>
      <c r="Y267" s="192"/>
      <c r="Z267" s="192"/>
      <c r="AA267" s="192"/>
      <c r="AB267" s="192"/>
      <c r="AC267" s="192"/>
      <c r="AD267" s="192"/>
      <c r="AE267" s="192"/>
      <c r="AF267" s="192"/>
      <c r="AG267" s="192"/>
      <c r="AH267" s="192"/>
      <c r="AI267" s="192"/>
      <c r="AJ267" s="192"/>
      <c r="AK267" s="192"/>
      <c r="AL267" s="192"/>
      <c r="AM267" s="192"/>
      <c r="AN267" s="192"/>
      <c r="AO267" s="192"/>
      <c r="AP267" s="192"/>
      <c r="AQ267" s="192"/>
      <c r="AR267" s="192"/>
      <c r="AS267" s="192"/>
      <c r="AT267" s="192"/>
      <c r="AU267" s="192"/>
      <c r="AV267" s="192"/>
      <c r="AW267" s="192"/>
      <c r="AX267" s="192"/>
      <c r="AY267" s="192"/>
      <c r="AZ267" s="192"/>
      <c r="BA267" s="192"/>
      <c r="BB267" s="192"/>
      <c r="BC267" s="192"/>
      <c r="BD267" s="192"/>
      <c r="BE267" s="192"/>
      <c r="BF267" s="192"/>
      <c r="BG267" s="192"/>
      <c r="BH267" s="192"/>
      <c r="BI267" s="192"/>
      <c r="BJ267" s="192"/>
      <c r="BK267" s="192"/>
      <c r="BL267" s="192"/>
      <c r="BM267" s="192"/>
      <c r="BN267" s="192"/>
      <c r="BO267" s="192"/>
      <c r="BP267" s="192"/>
      <c r="BQ267" s="192"/>
      <c r="BR267" s="192"/>
      <c r="BS267" s="192"/>
      <c r="BT267" s="192"/>
      <c r="BU267" s="192"/>
      <c r="BV267" s="192"/>
      <c r="BW267" s="192"/>
      <c r="BX267" s="192"/>
      <c r="BY267" s="192"/>
      <c r="BZ267" s="192"/>
      <c r="CA267" s="192"/>
      <c r="CB267" s="192"/>
      <c r="CC267" s="192"/>
      <c r="CD267" s="192"/>
      <c r="CE267" s="192"/>
      <c r="CF267" s="192"/>
      <c r="CG267" s="192"/>
      <c r="CH267" s="192"/>
      <c r="CI267" s="192"/>
      <c r="CJ267" s="192"/>
      <c r="CK267" s="192"/>
      <c r="CL267" s="192"/>
      <c r="CM267" s="192"/>
      <c r="CN267" s="192"/>
      <c r="CO267" s="192"/>
      <c r="CP267" s="192"/>
      <c r="CQ267" s="192"/>
    </row>
    <row r="268" spans="16:95">
      <c r="P268" s="192"/>
      <c r="Q268" s="192"/>
      <c r="R268" s="192"/>
      <c r="S268" s="192"/>
      <c r="T268" s="192"/>
      <c r="U268" s="192"/>
      <c r="V268" s="192"/>
      <c r="W268" s="192"/>
      <c r="X268" s="192"/>
      <c r="Y268" s="192"/>
      <c r="Z268" s="192"/>
      <c r="AA268" s="192"/>
      <c r="AB268" s="192"/>
      <c r="AC268" s="192"/>
      <c r="AD268" s="192"/>
      <c r="AE268" s="192"/>
      <c r="AF268" s="192"/>
      <c r="AG268" s="192"/>
      <c r="AH268" s="192"/>
      <c r="AI268" s="192"/>
      <c r="AJ268" s="192"/>
      <c r="AK268" s="192"/>
      <c r="AL268" s="192"/>
      <c r="AM268" s="192"/>
      <c r="AN268" s="192"/>
      <c r="AO268" s="192"/>
      <c r="AP268" s="192"/>
      <c r="AQ268" s="192"/>
      <c r="AR268" s="192"/>
      <c r="AS268" s="192"/>
      <c r="AT268" s="192"/>
      <c r="AU268" s="192"/>
      <c r="AV268" s="192"/>
      <c r="AW268" s="192"/>
      <c r="AX268" s="192"/>
      <c r="AY268" s="192"/>
      <c r="AZ268" s="192"/>
      <c r="BA268" s="192"/>
      <c r="BB268" s="192"/>
      <c r="BC268" s="192"/>
      <c r="BD268" s="192"/>
      <c r="BE268" s="192"/>
      <c r="BF268" s="192"/>
      <c r="BG268" s="192"/>
      <c r="BH268" s="192"/>
      <c r="BI268" s="192"/>
      <c r="BJ268" s="192"/>
      <c r="BK268" s="192"/>
      <c r="BL268" s="192"/>
      <c r="BM268" s="192"/>
      <c r="BN268" s="192"/>
      <c r="BO268" s="192"/>
      <c r="BP268" s="192"/>
      <c r="BQ268" s="192"/>
      <c r="BR268" s="192"/>
      <c r="BS268" s="192"/>
      <c r="BT268" s="192"/>
      <c r="BU268" s="192"/>
      <c r="BV268" s="192"/>
      <c r="BW268" s="192"/>
      <c r="BX268" s="192"/>
      <c r="BY268" s="192"/>
      <c r="BZ268" s="192"/>
      <c r="CA268" s="192"/>
      <c r="CB268" s="192"/>
      <c r="CC268" s="192"/>
      <c r="CD268" s="192"/>
      <c r="CE268" s="192"/>
      <c r="CF268" s="192"/>
      <c r="CG268" s="192"/>
      <c r="CH268" s="192"/>
      <c r="CI268" s="192"/>
      <c r="CJ268" s="192"/>
      <c r="CK268" s="192"/>
      <c r="CL268" s="192"/>
      <c r="CM268" s="192"/>
      <c r="CN268" s="192"/>
      <c r="CO268" s="192"/>
      <c r="CP268" s="192"/>
      <c r="CQ268" s="192"/>
    </row>
    <row r="269" spans="16:95">
      <c r="P269" s="192"/>
      <c r="Q269" s="192"/>
      <c r="R269" s="192"/>
      <c r="S269" s="192"/>
      <c r="T269" s="192"/>
      <c r="U269" s="192"/>
      <c r="V269" s="192"/>
      <c r="W269" s="192"/>
      <c r="X269" s="192"/>
      <c r="Y269" s="192"/>
      <c r="Z269" s="192"/>
      <c r="AA269" s="192"/>
      <c r="AB269" s="192"/>
      <c r="AC269" s="192"/>
      <c r="AD269" s="192"/>
      <c r="AE269" s="192"/>
      <c r="AF269" s="192"/>
      <c r="AG269" s="192"/>
      <c r="AH269" s="192"/>
      <c r="AI269" s="192"/>
      <c r="AJ269" s="192"/>
      <c r="AK269" s="192"/>
      <c r="AL269" s="192"/>
      <c r="AM269" s="192"/>
      <c r="AN269" s="192"/>
      <c r="AO269" s="192"/>
      <c r="AP269" s="192"/>
      <c r="AQ269" s="192"/>
      <c r="AR269" s="192"/>
      <c r="AS269" s="192"/>
      <c r="AT269" s="192"/>
      <c r="AU269" s="192"/>
      <c r="AV269" s="192"/>
      <c r="AW269" s="192"/>
      <c r="AX269" s="192"/>
      <c r="AY269" s="192"/>
      <c r="AZ269" s="192"/>
      <c r="BA269" s="192"/>
      <c r="BB269" s="192"/>
      <c r="BC269" s="192"/>
      <c r="BD269" s="192"/>
      <c r="BE269" s="192"/>
      <c r="BF269" s="192"/>
      <c r="BG269" s="192"/>
      <c r="BH269" s="192"/>
      <c r="BI269" s="192"/>
      <c r="BJ269" s="192"/>
      <c r="BK269" s="192"/>
      <c r="BL269" s="192"/>
      <c r="BM269" s="192"/>
      <c r="BN269" s="192"/>
      <c r="BO269" s="192"/>
      <c r="BP269" s="192"/>
      <c r="BQ269" s="192"/>
      <c r="BR269" s="192"/>
      <c r="BS269" s="192"/>
      <c r="BT269" s="192"/>
      <c r="BU269" s="192"/>
      <c r="BV269" s="192"/>
      <c r="BW269" s="192"/>
      <c r="BX269" s="192"/>
      <c r="BY269" s="192"/>
      <c r="BZ269" s="192"/>
      <c r="CA269" s="192"/>
      <c r="CB269" s="192"/>
      <c r="CC269" s="192"/>
      <c r="CD269" s="192"/>
      <c r="CE269" s="192"/>
      <c r="CF269" s="192"/>
      <c r="CG269" s="192"/>
      <c r="CH269" s="192"/>
      <c r="CI269" s="192"/>
      <c r="CJ269" s="192"/>
      <c r="CK269" s="192"/>
      <c r="CL269" s="192"/>
      <c r="CM269" s="192"/>
      <c r="CN269" s="192"/>
      <c r="CO269" s="192"/>
      <c r="CP269" s="192"/>
      <c r="CQ269" s="192"/>
    </row>
    <row r="270" spans="16:95">
      <c r="P270" s="192"/>
      <c r="Q270" s="192"/>
      <c r="R270" s="192"/>
      <c r="S270" s="192"/>
      <c r="T270" s="192"/>
      <c r="U270" s="192"/>
      <c r="V270" s="192"/>
      <c r="W270" s="192"/>
      <c r="X270" s="192"/>
      <c r="Y270" s="192"/>
      <c r="Z270" s="192"/>
      <c r="AA270" s="192"/>
      <c r="AB270" s="192"/>
      <c r="AC270" s="192"/>
      <c r="AD270" s="192"/>
      <c r="AE270" s="192"/>
      <c r="AF270" s="192"/>
      <c r="AG270" s="192"/>
      <c r="AH270" s="192"/>
      <c r="AI270" s="192"/>
      <c r="AJ270" s="192"/>
      <c r="AK270" s="192"/>
      <c r="AL270" s="192"/>
      <c r="AM270" s="192"/>
      <c r="AN270" s="192"/>
      <c r="AO270" s="192"/>
      <c r="AP270" s="192"/>
      <c r="AQ270" s="192"/>
      <c r="AR270" s="192"/>
      <c r="AS270" s="192"/>
      <c r="AT270" s="192"/>
      <c r="AU270" s="192"/>
      <c r="AV270" s="192"/>
      <c r="AW270" s="192"/>
      <c r="AX270" s="192"/>
      <c r="AY270" s="192"/>
      <c r="AZ270" s="192"/>
      <c r="BA270" s="192"/>
      <c r="BB270" s="192"/>
      <c r="BC270" s="192"/>
      <c r="BD270" s="192"/>
      <c r="BE270" s="192"/>
      <c r="BF270" s="192"/>
      <c r="BG270" s="192"/>
      <c r="BH270" s="192"/>
      <c r="BI270" s="192"/>
      <c r="BJ270" s="192"/>
      <c r="BK270" s="192"/>
      <c r="BL270" s="192"/>
      <c r="BM270" s="192"/>
      <c r="BN270" s="192"/>
      <c r="BO270" s="192"/>
      <c r="BP270" s="192"/>
      <c r="BQ270" s="192"/>
      <c r="BR270" s="192"/>
      <c r="BS270" s="192"/>
      <c r="BT270" s="192"/>
      <c r="BU270" s="192"/>
      <c r="BV270" s="192"/>
      <c r="BW270" s="192"/>
      <c r="BX270" s="192"/>
      <c r="BY270" s="192"/>
      <c r="BZ270" s="192"/>
      <c r="CA270" s="192"/>
      <c r="CB270" s="192"/>
      <c r="CC270" s="192"/>
      <c r="CD270" s="192"/>
      <c r="CE270" s="192"/>
      <c r="CF270" s="192"/>
      <c r="CG270" s="192"/>
      <c r="CH270" s="192"/>
      <c r="CI270" s="192"/>
      <c r="CJ270" s="192"/>
      <c r="CK270" s="192"/>
      <c r="CL270" s="192"/>
      <c r="CM270" s="192"/>
      <c r="CN270" s="192"/>
      <c r="CO270" s="192"/>
      <c r="CP270" s="192"/>
      <c r="CQ270" s="192"/>
    </row>
    <row r="271" spans="16:95">
      <c r="P271" s="192"/>
      <c r="Q271" s="192"/>
      <c r="R271" s="192"/>
      <c r="S271" s="192"/>
      <c r="T271" s="192"/>
      <c r="U271" s="192"/>
      <c r="V271" s="192"/>
      <c r="W271" s="192"/>
      <c r="X271" s="192"/>
      <c r="Y271" s="192"/>
      <c r="Z271" s="192"/>
      <c r="AA271" s="192"/>
      <c r="AB271" s="192"/>
      <c r="AC271" s="192"/>
      <c r="AD271" s="192"/>
      <c r="AE271" s="192"/>
      <c r="AF271" s="192"/>
      <c r="AG271" s="192"/>
      <c r="AH271" s="192"/>
      <c r="AI271" s="192"/>
      <c r="AJ271" s="192"/>
      <c r="AK271" s="192"/>
      <c r="AL271" s="192"/>
      <c r="AM271" s="192"/>
      <c r="AN271" s="192"/>
      <c r="AO271" s="192"/>
      <c r="AP271" s="192"/>
      <c r="AQ271" s="192"/>
      <c r="AR271" s="192"/>
      <c r="AS271" s="192"/>
      <c r="AT271" s="192"/>
      <c r="AU271" s="192"/>
      <c r="AV271" s="192"/>
      <c r="AW271" s="192"/>
      <c r="AX271" s="192"/>
      <c r="AY271" s="192"/>
      <c r="AZ271" s="192"/>
      <c r="BA271" s="192"/>
      <c r="BB271" s="192"/>
      <c r="BC271" s="192"/>
      <c r="BD271" s="192"/>
      <c r="BE271" s="192"/>
      <c r="BF271" s="192"/>
      <c r="BG271" s="192"/>
      <c r="BH271" s="192"/>
      <c r="BI271" s="192"/>
      <c r="BJ271" s="192"/>
      <c r="BK271" s="192"/>
      <c r="BL271" s="192"/>
      <c r="BM271" s="192"/>
      <c r="BN271" s="192"/>
      <c r="BO271" s="192"/>
      <c r="BP271" s="192"/>
      <c r="BQ271" s="192"/>
      <c r="BR271" s="192"/>
      <c r="BS271" s="192"/>
      <c r="BT271" s="192"/>
      <c r="BU271" s="192"/>
      <c r="BV271" s="192"/>
      <c r="BW271" s="192"/>
      <c r="BX271" s="192"/>
      <c r="BY271" s="192"/>
      <c r="BZ271" s="192"/>
      <c r="CA271" s="192"/>
      <c r="CB271" s="192"/>
      <c r="CC271" s="192"/>
      <c r="CD271" s="192"/>
      <c r="CE271" s="192"/>
      <c r="CF271" s="192"/>
      <c r="CG271" s="192"/>
      <c r="CH271" s="192"/>
      <c r="CI271" s="192"/>
      <c r="CJ271" s="192"/>
      <c r="CK271" s="192"/>
      <c r="CL271" s="192"/>
      <c r="CM271" s="192"/>
      <c r="CN271" s="192"/>
      <c r="CO271" s="192"/>
      <c r="CP271" s="192"/>
      <c r="CQ271" s="192"/>
    </row>
    <row r="272" spans="16:95">
      <c r="P272" s="192"/>
      <c r="Q272" s="192"/>
      <c r="R272" s="192"/>
      <c r="S272" s="192"/>
      <c r="T272" s="192"/>
      <c r="U272" s="192"/>
      <c r="V272" s="192"/>
      <c r="W272" s="192"/>
      <c r="X272" s="192"/>
      <c r="Y272" s="192"/>
      <c r="Z272" s="192"/>
      <c r="AA272" s="192"/>
      <c r="AB272" s="192"/>
      <c r="AC272" s="192"/>
      <c r="AD272" s="192"/>
      <c r="AE272" s="192"/>
      <c r="AF272" s="192"/>
      <c r="AG272" s="192"/>
      <c r="AH272" s="192"/>
      <c r="AI272" s="192"/>
      <c r="AJ272" s="192"/>
      <c r="AK272" s="192"/>
      <c r="AL272" s="192"/>
      <c r="AM272" s="192"/>
      <c r="AN272" s="192"/>
      <c r="AO272" s="192"/>
      <c r="AP272" s="192"/>
      <c r="AQ272" s="192"/>
      <c r="AR272" s="192"/>
      <c r="AS272" s="192"/>
      <c r="AT272" s="192"/>
      <c r="AU272" s="192"/>
      <c r="AV272" s="192"/>
      <c r="AW272" s="192"/>
      <c r="AX272" s="192"/>
      <c r="AY272" s="192"/>
      <c r="AZ272" s="192"/>
      <c r="BA272" s="192"/>
      <c r="BB272" s="192"/>
      <c r="BC272" s="192"/>
      <c r="BD272" s="192"/>
      <c r="BE272" s="192"/>
      <c r="BF272" s="192"/>
      <c r="BG272" s="192"/>
      <c r="BH272" s="192"/>
      <c r="BI272" s="192"/>
      <c r="BJ272" s="192"/>
      <c r="BK272" s="192"/>
      <c r="BL272" s="192"/>
      <c r="BM272" s="192"/>
      <c r="BN272" s="192"/>
      <c r="BO272" s="192"/>
      <c r="BP272" s="192"/>
      <c r="BQ272" s="192"/>
      <c r="BR272" s="192"/>
      <c r="BS272" s="192"/>
      <c r="BT272" s="192"/>
      <c r="BU272" s="192"/>
      <c r="BV272" s="192"/>
      <c r="BW272" s="192"/>
      <c r="BX272" s="192"/>
      <c r="BY272" s="192"/>
      <c r="BZ272" s="192"/>
      <c r="CA272" s="192"/>
      <c r="CB272" s="192"/>
      <c r="CC272" s="192"/>
      <c r="CD272" s="192"/>
      <c r="CE272" s="192"/>
      <c r="CF272" s="192"/>
      <c r="CG272" s="192"/>
      <c r="CH272" s="192"/>
      <c r="CI272" s="192"/>
      <c r="CJ272" s="192"/>
      <c r="CK272" s="192"/>
      <c r="CL272" s="192"/>
      <c r="CM272" s="192"/>
      <c r="CN272" s="192"/>
      <c r="CO272" s="192"/>
      <c r="CP272" s="192"/>
      <c r="CQ272" s="192"/>
    </row>
    <row r="273" spans="16:95">
      <c r="P273" s="192"/>
      <c r="Q273" s="192"/>
      <c r="R273" s="192"/>
      <c r="S273" s="192"/>
      <c r="T273" s="192"/>
      <c r="U273" s="192"/>
      <c r="V273" s="192"/>
      <c r="W273" s="192"/>
      <c r="X273" s="192"/>
      <c r="Y273" s="192"/>
      <c r="Z273" s="192"/>
      <c r="AA273" s="192"/>
      <c r="AB273" s="192"/>
      <c r="AC273" s="192"/>
      <c r="AD273" s="192"/>
      <c r="AE273" s="192"/>
      <c r="AF273" s="192"/>
      <c r="AG273" s="192"/>
      <c r="AH273" s="192"/>
      <c r="AI273" s="192"/>
      <c r="AJ273" s="192"/>
      <c r="AK273" s="192"/>
      <c r="AL273" s="192"/>
      <c r="AM273" s="192"/>
      <c r="AN273" s="192"/>
      <c r="AO273" s="192"/>
      <c r="AP273" s="192"/>
      <c r="AQ273" s="192"/>
      <c r="AR273" s="192"/>
      <c r="AS273" s="192"/>
      <c r="AT273" s="192"/>
      <c r="AU273" s="192"/>
      <c r="AV273" s="192"/>
      <c r="AW273" s="192"/>
      <c r="AX273" s="192"/>
      <c r="AY273" s="192"/>
      <c r="AZ273" s="192"/>
      <c r="BA273" s="192"/>
      <c r="BB273" s="192"/>
      <c r="BC273" s="192"/>
      <c r="BD273" s="192"/>
      <c r="BE273" s="192"/>
      <c r="BF273" s="192"/>
      <c r="BG273" s="192"/>
      <c r="BH273" s="192"/>
      <c r="BI273" s="192"/>
      <c r="BJ273" s="192"/>
      <c r="BK273" s="192"/>
      <c r="BL273" s="192"/>
      <c r="BM273" s="192"/>
      <c r="BN273" s="192"/>
      <c r="BO273" s="192"/>
      <c r="BP273" s="192"/>
      <c r="BQ273" s="192"/>
      <c r="BR273" s="192"/>
      <c r="BS273" s="192"/>
      <c r="BT273" s="192"/>
      <c r="BU273" s="192"/>
      <c r="BV273" s="192"/>
      <c r="BW273" s="192"/>
      <c r="BX273" s="192"/>
      <c r="BY273" s="192"/>
      <c r="BZ273" s="192"/>
      <c r="CA273" s="192"/>
      <c r="CB273" s="192"/>
      <c r="CC273" s="192"/>
      <c r="CD273" s="192"/>
      <c r="CE273" s="192"/>
      <c r="CF273" s="192"/>
      <c r="CG273" s="192"/>
      <c r="CH273" s="192"/>
      <c r="CI273" s="192"/>
      <c r="CJ273" s="192"/>
      <c r="CK273" s="192"/>
      <c r="CL273" s="192"/>
      <c r="CM273" s="192"/>
      <c r="CN273" s="192"/>
      <c r="CO273" s="192"/>
      <c r="CP273" s="192"/>
      <c r="CQ273" s="192"/>
    </row>
    <row r="274" spans="16:95">
      <c r="P274" s="192"/>
      <c r="Q274" s="192"/>
      <c r="R274" s="192"/>
      <c r="S274" s="192"/>
      <c r="T274" s="192"/>
      <c r="U274" s="192"/>
      <c r="V274" s="192"/>
      <c r="W274" s="192"/>
      <c r="X274" s="192"/>
      <c r="Y274" s="192"/>
      <c r="Z274" s="192"/>
      <c r="AA274" s="192"/>
      <c r="AB274" s="192"/>
      <c r="AC274" s="192"/>
      <c r="AD274" s="192"/>
      <c r="AE274" s="192"/>
      <c r="AF274" s="192"/>
      <c r="AG274" s="192"/>
      <c r="AH274" s="192"/>
      <c r="AI274" s="192"/>
      <c r="AJ274" s="192"/>
      <c r="AK274" s="192"/>
      <c r="AL274" s="192"/>
      <c r="AM274" s="192"/>
      <c r="AN274" s="192"/>
      <c r="AO274" s="192"/>
      <c r="AP274" s="192"/>
      <c r="AQ274" s="192"/>
      <c r="AR274" s="192"/>
      <c r="AS274" s="192"/>
      <c r="AT274" s="192"/>
      <c r="AU274" s="192"/>
      <c r="AV274" s="192"/>
      <c r="AW274" s="192"/>
      <c r="AX274" s="192"/>
      <c r="AY274" s="192"/>
      <c r="AZ274" s="192"/>
      <c r="BA274" s="192"/>
      <c r="BB274" s="192"/>
      <c r="BC274" s="192"/>
      <c r="BD274" s="192"/>
      <c r="BE274" s="192"/>
      <c r="BF274" s="192"/>
      <c r="BG274" s="192"/>
      <c r="BH274" s="192"/>
      <c r="BI274" s="192"/>
      <c r="BJ274" s="192"/>
      <c r="BK274" s="192"/>
      <c r="BL274" s="192"/>
      <c r="BM274" s="192"/>
      <c r="BN274" s="192"/>
      <c r="BO274" s="192"/>
      <c r="BP274" s="192"/>
      <c r="BQ274" s="192"/>
      <c r="BR274" s="192"/>
      <c r="BS274" s="192"/>
      <c r="BT274" s="192"/>
      <c r="BU274" s="192"/>
      <c r="BV274" s="192"/>
      <c r="BW274" s="192"/>
      <c r="BX274" s="192"/>
      <c r="BY274" s="192"/>
      <c r="BZ274" s="192"/>
      <c r="CA274" s="192"/>
      <c r="CB274" s="192"/>
      <c r="CC274" s="192"/>
      <c r="CD274" s="192"/>
      <c r="CE274" s="192"/>
      <c r="CF274" s="192"/>
      <c r="CG274" s="192"/>
      <c r="CH274" s="192"/>
      <c r="CI274" s="192"/>
      <c r="CJ274" s="192"/>
      <c r="CK274" s="192"/>
      <c r="CL274" s="192"/>
      <c r="CM274" s="192"/>
      <c r="CN274" s="192"/>
      <c r="CO274" s="192"/>
      <c r="CP274" s="192"/>
      <c r="CQ274" s="192"/>
    </row>
    <row r="275" spans="16:95">
      <c r="P275" s="192"/>
      <c r="Q275" s="192"/>
      <c r="R275" s="192"/>
      <c r="S275" s="192"/>
      <c r="T275" s="192"/>
      <c r="U275" s="192"/>
      <c r="V275" s="192"/>
      <c r="W275" s="192"/>
      <c r="X275" s="192"/>
      <c r="Y275" s="192"/>
      <c r="Z275" s="192"/>
      <c r="AA275" s="192"/>
      <c r="AB275" s="192"/>
      <c r="AC275" s="192"/>
      <c r="AD275" s="192"/>
      <c r="AE275" s="192"/>
      <c r="AF275" s="192"/>
      <c r="AG275" s="192"/>
      <c r="AH275" s="192"/>
      <c r="AI275" s="192"/>
      <c r="AJ275" s="192"/>
      <c r="AK275" s="192"/>
      <c r="AL275" s="192"/>
      <c r="AM275" s="192"/>
      <c r="AN275" s="192"/>
      <c r="AO275" s="192"/>
      <c r="AP275" s="192"/>
      <c r="AQ275" s="192"/>
      <c r="AR275" s="192"/>
      <c r="AS275" s="192"/>
      <c r="AT275" s="192"/>
      <c r="AU275" s="192"/>
      <c r="AV275" s="192"/>
      <c r="AW275" s="192"/>
      <c r="AX275" s="192"/>
      <c r="AY275" s="192"/>
      <c r="AZ275" s="192"/>
      <c r="BA275" s="192"/>
      <c r="BB275" s="192"/>
      <c r="BC275" s="192"/>
      <c r="BD275" s="192"/>
      <c r="BE275" s="192"/>
      <c r="BF275" s="192"/>
      <c r="BG275" s="192"/>
      <c r="BH275" s="192"/>
      <c r="BI275" s="192"/>
      <c r="BJ275" s="192"/>
      <c r="BK275" s="192"/>
      <c r="BL275" s="192"/>
      <c r="BM275" s="192"/>
      <c r="BN275" s="192"/>
      <c r="BO275" s="192"/>
      <c r="BP275" s="192"/>
      <c r="BQ275" s="192"/>
      <c r="BR275" s="192"/>
      <c r="BS275" s="192"/>
      <c r="BT275" s="192"/>
      <c r="BU275" s="192"/>
      <c r="BV275" s="192"/>
      <c r="BW275" s="192"/>
      <c r="BX275" s="192"/>
      <c r="BY275" s="192"/>
      <c r="BZ275" s="192"/>
      <c r="CA275" s="192"/>
      <c r="CB275" s="192"/>
      <c r="CC275" s="192"/>
      <c r="CD275" s="192"/>
      <c r="CE275" s="192"/>
      <c r="CF275" s="192"/>
      <c r="CG275" s="192"/>
      <c r="CH275" s="192"/>
      <c r="CI275" s="192"/>
      <c r="CJ275" s="192"/>
      <c r="CK275" s="192"/>
      <c r="CL275" s="192"/>
      <c r="CM275" s="192"/>
      <c r="CN275" s="192"/>
      <c r="CO275" s="192"/>
      <c r="CP275" s="192"/>
      <c r="CQ275" s="192"/>
    </row>
    <row r="276" spans="16:95">
      <c r="P276" s="192"/>
      <c r="Q276" s="192"/>
      <c r="R276" s="192"/>
      <c r="S276" s="192"/>
      <c r="T276" s="192"/>
      <c r="U276" s="192"/>
      <c r="V276" s="192"/>
      <c r="W276" s="192"/>
      <c r="X276" s="192"/>
      <c r="Y276" s="192"/>
      <c r="Z276" s="192"/>
      <c r="AA276" s="192"/>
      <c r="AB276" s="192"/>
      <c r="AC276" s="192"/>
      <c r="AD276" s="192"/>
      <c r="AE276" s="192"/>
      <c r="AF276" s="192"/>
      <c r="AG276" s="192"/>
      <c r="AH276" s="192"/>
      <c r="AI276" s="192"/>
      <c r="AJ276" s="192"/>
      <c r="AK276" s="192"/>
      <c r="AL276" s="192"/>
      <c r="AM276" s="192"/>
      <c r="AN276" s="192"/>
      <c r="AO276" s="192"/>
      <c r="AP276" s="192"/>
      <c r="AQ276" s="192"/>
      <c r="AR276" s="192"/>
      <c r="AS276" s="192"/>
      <c r="AT276" s="192"/>
      <c r="AU276" s="192"/>
      <c r="AV276" s="192"/>
      <c r="AW276" s="192"/>
      <c r="AX276" s="192"/>
      <c r="AY276" s="192"/>
      <c r="AZ276" s="192"/>
      <c r="BA276" s="192"/>
      <c r="BB276" s="192"/>
      <c r="BC276" s="192"/>
      <c r="BD276" s="192"/>
      <c r="BE276" s="192"/>
      <c r="BF276" s="192"/>
      <c r="BG276" s="192"/>
      <c r="BH276" s="192"/>
      <c r="BI276" s="192"/>
      <c r="BJ276" s="192"/>
      <c r="BK276" s="192"/>
      <c r="BL276" s="192"/>
      <c r="BM276" s="192"/>
      <c r="BN276" s="192"/>
      <c r="BO276" s="192"/>
      <c r="BP276" s="192"/>
      <c r="BQ276" s="192"/>
      <c r="BR276" s="192"/>
      <c r="BS276" s="192"/>
      <c r="BT276" s="192"/>
      <c r="BU276" s="192"/>
      <c r="BV276" s="192"/>
      <c r="BW276" s="192"/>
      <c r="BX276" s="192"/>
      <c r="BY276" s="192"/>
      <c r="BZ276" s="192"/>
      <c r="CA276" s="192"/>
      <c r="CB276" s="192"/>
      <c r="CC276" s="192"/>
      <c r="CD276" s="192"/>
      <c r="CE276" s="192"/>
      <c r="CF276" s="192"/>
      <c r="CG276" s="192"/>
      <c r="CH276" s="192"/>
      <c r="CI276" s="192"/>
      <c r="CJ276" s="192"/>
      <c r="CK276" s="192"/>
      <c r="CL276" s="192"/>
      <c r="CM276" s="192"/>
      <c r="CN276" s="192"/>
      <c r="CO276" s="192"/>
      <c r="CP276" s="192"/>
      <c r="CQ276" s="192"/>
    </row>
    <row r="277" spans="16:95">
      <c r="P277" s="192"/>
      <c r="Q277" s="192"/>
      <c r="R277" s="192"/>
      <c r="S277" s="192"/>
      <c r="T277" s="192"/>
      <c r="U277" s="192"/>
      <c r="V277" s="192"/>
      <c r="W277" s="192"/>
      <c r="X277" s="192"/>
      <c r="Y277" s="192"/>
      <c r="Z277" s="192"/>
      <c r="AA277" s="192"/>
      <c r="AB277" s="192"/>
      <c r="AC277" s="192"/>
      <c r="AD277" s="192"/>
      <c r="AE277" s="192"/>
      <c r="AF277" s="192"/>
      <c r="AG277" s="192"/>
      <c r="AH277" s="192"/>
      <c r="AI277" s="192"/>
      <c r="AJ277" s="192"/>
      <c r="AK277" s="192"/>
      <c r="AL277" s="192"/>
      <c r="AM277" s="192"/>
      <c r="AN277" s="192"/>
      <c r="AO277" s="192"/>
      <c r="AP277" s="192"/>
      <c r="AQ277" s="192"/>
      <c r="AR277" s="192"/>
      <c r="AS277" s="192"/>
      <c r="AT277" s="192"/>
      <c r="AU277" s="192"/>
      <c r="AV277" s="192"/>
      <c r="AW277" s="192"/>
      <c r="AX277" s="192"/>
      <c r="AY277" s="192"/>
      <c r="AZ277" s="192"/>
      <c r="BA277" s="192"/>
      <c r="BB277" s="192"/>
      <c r="BC277" s="192"/>
      <c r="BD277" s="192"/>
      <c r="BE277" s="192"/>
      <c r="BF277" s="192"/>
      <c r="BG277" s="192"/>
      <c r="BH277" s="192"/>
      <c r="BI277" s="192"/>
      <c r="BJ277" s="192"/>
      <c r="BK277" s="192"/>
      <c r="BL277" s="192"/>
      <c r="BM277" s="192"/>
      <c r="BN277" s="192"/>
      <c r="BO277" s="192"/>
      <c r="BP277" s="192"/>
      <c r="BQ277" s="192"/>
      <c r="BR277" s="192"/>
      <c r="BS277" s="192"/>
      <c r="BT277" s="192"/>
      <c r="BU277" s="192"/>
      <c r="BV277" s="192"/>
      <c r="BW277" s="192"/>
      <c r="BX277" s="192"/>
      <c r="BY277" s="192"/>
      <c r="BZ277" s="192"/>
      <c r="CA277" s="192"/>
      <c r="CB277" s="192"/>
      <c r="CC277" s="192"/>
      <c r="CD277" s="192"/>
      <c r="CE277" s="192"/>
      <c r="CF277" s="192"/>
      <c r="CG277" s="192"/>
      <c r="CH277" s="192"/>
      <c r="CI277" s="192"/>
      <c r="CJ277" s="192"/>
      <c r="CK277" s="192"/>
      <c r="CL277" s="192"/>
      <c r="CM277" s="192"/>
      <c r="CN277" s="192"/>
      <c r="CO277" s="192"/>
      <c r="CP277" s="192"/>
      <c r="CQ277" s="192"/>
    </row>
    <row r="278" spans="16:95">
      <c r="P278" s="192"/>
      <c r="Q278" s="192"/>
      <c r="R278" s="192"/>
      <c r="S278" s="192"/>
      <c r="T278" s="192"/>
      <c r="U278" s="192"/>
      <c r="V278" s="192"/>
      <c r="W278" s="192"/>
      <c r="X278" s="192"/>
      <c r="Y278" s="192"/>
      <c r="Z278" s="192"/>
      <c r="AA278" s="192"/>
      <c r="AB278" s="192"/>
      <c r="AC278" s="192"/>
      <c r="AD278" s="192"/>
      <c r="AE278" s="192"/>
      <c r="AF278" s="192"/>
      <c r="AG278" s="192"/>
      <c r="AH278" s="192"/>
      <c r="AI278" s="192"/>
      <c r="AJ278" s="192"/>
      <c r="AK278" s="192"/>
      <c r="AL278" s="192"/>
      <c r="AM278" s="192"/>
      <c r="AN278" s="192"/>
      <c r="AO278" s="192"/>
      <c r="AP278" s="192"/>
      <c r="AQ278" s="192"/>
      <c r="AR278" s="192"/>
      <c r="AS278" s="192"/>
      <c r="AT278" s="192"/>
      <c r="AU278" s="192"/>
      <c r="AV278" s="192"/>
      <c r="AW278" s="192"/>
      <c r="AX278" s="192"/>
      <c r="AY278" s="192"/>
      <c r="AZ278" s="192"/>
      <c r="BA278" s="192"/>
      <c r="BB278" s="192"/>
      <c r="BC278" s="192"/>
      <c r="BD278" s="192"/>
      <c r="BE278" s="192"/>
      <c r="BF278" s="192"/>
      <c r="BG278" s="192"/>
      <c r="BH278" s="192"/>
      <c r="BI278" s="192"/>
      <c r="BJ278" s="192"/>
      <c r="BK278" s="192"/>
      <c r="BL278" s="192"/>
      <c r="BM278" s="192"/>
      <c r="BN278" s="192"/>
      <c r="BO278" s="192"/>
      <c r="BP278" s="192"/>
      <c r="BQ278" s="192"/>
      <c r="BR278" s="192"/>
      <c r="BS278" s="192"/>
      <c r="BT278" s="192"/>
      <c r="BU278" s="192"/>
      <c r="BV278" s="192"/>
      <c r="BW278" s="192"/>
      <c r="BX278" s="192"/>
      <c r="BY278" s="192"/>
      <c r="BZ278" s="192"/>
      <c r="CA278" s="192"/>
      <c r="CB278" s="192"/>
      <c r="CC278" s="192"/>
      <c r="CD278" s="192"/>
      <c r="CE278" s="192"/>
      <c r="CF278" s="192"/>
      <c r="CG278" s="192"/>
      <c r="CH278" s="192"/>
      <c r="CI278" s="192"/>
      <c r="CJ278" s="192"/>
      <c r="CK278" s="192"/>
      <c r="CL278" s="192"/>
      <c r="CM278" s="192"/>
      <c r="CN278" s="192"/>
      <c r="CO278" s="192"/>
      <c r="CP278" s="192"/>
      <c r="CQ278" s="192"/>
    </row>
    <row r="279" spans="16:95">
      <c r="P279" s="192"/>
      <c r="Q279" s="192"/>
      <c r="R279" s="192"/>
      <c r="S279" s="192"/>
      <c r="T279" s="192"/>
      <c r="U279" s="192"/>
      <c r="V279" s="192"/>
      <c r="W279" s="192"/>
      <c r="X279" s="192"/>
      <c r="Y279" s="192"/>
      <c r="Z279" s="192"/>
      <c r="AA279" s="192"/>
      <c r="AB279" s="192"/>
      <c r="AC279" s="192"/>
      <c r="AD279" s="192"/>
      <c r="AE279" s="192"/>
      <c r="AF279" s="192"/>
      <c r="AG279" s="192"/>
      <c r="AH279" s="192"/>
      <c r="AI279" s="192"/>
      <c r="AJ279" s="192"/>
      <c r="AK279" s="192"/>
      <c r="AL279" s="192"/>
      <c r="AM279" s="192"/>
      <c r="AN279" s="192"/>
      <c r="AO279" s="192"/>
      <c r="AP279" s="192"/>
      <c r="AQ279" s="192"/>
      <c r="AR279" s="192"/>
      <c r="AS279" s="192"/>
      <c r="AT279" s="192"/>
      <c r="AU279" s="192"/>
      <c r="AV279" s="192"/>
      <c r="AW279" s="192"/>
      <c r="AX279" s="192"/>
      <c r="AY279" s="192"/>
      <c r="AZ279" s="192"/>
      <c r="BA279" s="192"/>
      <c r="BB279" s="192"/>
      <c r="BC279" s="192"/>
      <c r="BD279" s="192"/>
      <c r="BE279" s="192"/>
      <c r="BF279" s="192"/>
      <c r="BG279" s="192"/>
      <c r="BH279" s="192"/>
      <c r="BI279" s="192"/>
      <c r="BJ279" s="192"/>
      <c r="BK279" s="192"/>
      <c r="BL279" s="192"/>
      <c r="BM279" s="192"/>
      <c r="BN279" s="192"/>
      <c r="BO279" s="192"/>
      <c r="BP279" s="192"/>
      <c r="BQ279" s="192"/>
      <c r="BR279" s="192"/>
      <c r="BS279" s="192"/>
      <c r="BT279" s="192"/>
      <c r="BU279" s="192"/>
      <c r="BV279" s="192"/>
      <c r="BW279" s="192"/>
      <c r="BX279" s="192"/>
      <c r="BY279" s="192"/>
      <c r="BZ279" s="192"/>
      <c r="CA279" s="192"/>
      <c r="CB279" s="192"/>
      <c r="CC279" s="192"/>
      <c r="CD279" s="192"/>
      <c r="CE279" s="192"/>
      <c r="CF279" s="192"/>
      <c r="CG279" s="192"/>
      <c r="CH279" s="192"/>
      <c r="CI279" s="192"/>
      <c r="CJ279" s="192"/>
      <c r="CK279" s="192"/>
      <c r="CL279" s="192"/>
      <c r="CM279" s="192"/>
      <c r="CN279" s="192"/>
      <c r="CO279" s="192"/>
      <c r="CP279" s="192"/>
      <c r="CQ279" s="192"/>
    </row>
    <row r="280" spans="16:95">
      <c r="P280" s="192"/>
      <c r="Q280" s="192"/>
      <c r="R280" s="192"/>
      <c r="S280" s="192"/>
      <c r="T280" s="192"/>
      <c r="U280" s="192"/>
      <c r="V280" s="192"/>
      <c r="W280" s="192"/>
      <c r="X280" s="192"/>
      <c r="Y280" s="192"/>
      <c r="Z280" s="192"/>
      <c r="AA280" s="192"/>
      <c r="AB280" s="192"/>
      <c r="AC280" s="192"/>
      <c r="AD280" s="192"/>
      <c r="AE280" s="192"/>
      <c r="AF280" s="192"/>
      <c r="AG280" s="192"/>
      <c r="AH280" s="192"/>
      <c r="AI280" s="192"/>
      <c r="AJ280" s="192"/>
      <c r="AK280" s="192"/>
      <c r="AL280" s="192"/>
      <c r="AM280" s="192"/>
      <c r="AN280" s="192"/>
      <c r="AO280" s="192"/>
      <c r="AP280" s="192"/>
      <c r="AQ280" s="192"/>
      <c r="AR280" s="192"/>
      <c r="AS280" s="192"/>
      <c r="AT280" s="192"/>
      <c r="AU280" s="192"/>
      <c r="AV280" s="192"/>
      <c r="AW280" s="192"/>
      <c r="AX280" s="192"/>
      <c r="AY280" s="192"/>
      <c r="AZ280" s="192"/>
      <c r="BA280" s="192"/>
      <c r="BB280" s="192"/>
      <c r="BC280" s="192"/>
      <c r="BD280" s="192"/>
      <c r="BE280" s="192"/>
      <c r="BF280" s="192"/>
      <c r="BG280" s="192"/>
      <c r="BH280" s="192"/>
      <c r="BI280" s="192"/>
      <c r="BJ280" s="192"/>
      <c r="BK280" s="192"/>
      <c r="BL280" s="192"/>
      <c r="BM280" s="192"/>
      <c r="BN280" s="192"/>
      <c r="BO280" s="192"/>
      <c r="BP280" s="192"/>
      <c r="BQ280" s="192"/>
      <c r="BR280" s="192"/>
      <c r="BS280" s="192"/>
      <c r="BT280" s="192"/>
      <c r="BU280" s="192"/>
      <c r="BV280" s="192"/>
      <c r="BW280" s="192"/>
      <c r="BX280" s="192"/>
      <c r="BY280" s="192"/>
      <c r="BZ280" s="192"/>
      <c r="CA280" s="192"/>
      <c r="CB280" s="192"/>
      <c r="CC280" s="192"/>
      <c r="CD280" s="192"/>
      <c r="CE280" s="192"/>
      <c r="CF280" s="192"/>
      <c r="CG280" s="192"/>
      <c r="CH280" s="192"/>
      <c r="CI280" s="192"/>
      <c r="CJ280" s="192"/>
      <c r="CK280" s="192"/>
      <c r="CL280" s="192"/>
      <c r="CM280" s="192"/>
      <c r="CN280" s="192"/>
      <c r="CO280" s="192"/>
      <c r="CP280" s="192"/>
      <c r="CQ280" s="192"/>
    </row>
    <row r="281" spans="16:95">
      <c r="P281" s="192"/>
      <c r="Q281" s="192"/>
      <c r="R281" s="192"/>
      <c r="S281" s="192"/>
      <c r="T281" s="192"/>
      <c r="U281" s="192"/>
      <c r="V281" s="192"/>
      <c r="W281" s="192"/>
      <c r="X281" s="192"/>
      <c r="Y281" s="192"/>
      <c r="Z281" s="192"/>
      <c r="AA281" s="192"/>
      <c r="AB281" s="192"/>
      <c r="AC281" s="192"/>
      <c r="AD281" s="192"/>
      <c r="AE281" s="192"/>
      <c r="AF281" s="192"/>
      <c r="AG281" s="192"/>
      <c r="AH281" s="192"/>
      <c r="AI281" s="192"/>
      <c r="AJ281" s="192"/>
      <c r="AK281" s="192"/>
      <c r="AL281" s="192"/>
      <c r="AM281" s="192"/>
      <c r="AN281" s="192"/>
      <c r="AO281" s="192"/>
      <c r="AP281" s="192"/>
      <c r="AQ281" s="192"/>
      <c r="AR281" s="192"/>
      <c r="AS281" s="192"/>
      <c r="AT281" s="192"/>
      <c r="AU281" s="192"/>
      <c r="AV281" s="192"/>
      <c r="AW281" s="192"/>
      <c r="AX281" s="192"/>
      <c r="AY281" s="192"/>
      <c r="AZ281" s="192"/>
      <c r="BA281" s="192"/>
      <c r="BB281" s="192"/>
      <c r="BC281" s="192"/>
      <c r="BD281" s="192"/>
      <c r="BE281" s="192"/>
      <c r="BF281" s="192"/>
      <c r="BG281" s="192"/>
      <c r="BH281" s="192"/>
      <c r="BI281" s="192"/>
      <c r="BJ281" s="192"/>
      <c r="BK281" s="192"/>
      <c r="BL281" s="192"/>
      <c r="BM281" s="192"/>
      <c r="BN281" s="192"/>
      <c r="BO281" s="192"/>
      <c r="BP281" s="192"/>
      <c r="BQ281" s="192"/>
      <c r="BR281" s="192"/>
      <c r="BS281" s="192"/>
      <c r="BT281" s="192"/>
      <c r="BU281" s="192"/>
      <c r="BV281" s="192"/>
      <c r="BW281" s="192"/>
      <c r="BX281" s="192"/>
      <c r="BY281" s="192"/>
      <c r="BZ281" s="192"/>
      <c r="CA281" s="192"/>
      <c r="CB281" s="192"/>
      <c r="CC281" s="192"/>
      <c r="CD281" s="192"/>
      <c r="CE281" s="192"/>
      <c r="CF281" s="192"/>
      <c r="CG281" s="192"/>
      <c r="CH281" s="192"/>
      <c r="CI281" s="192"/>
      <c r="CJ281" s="192"/>
      <c r="CK281" s="192"/>
      <c r="CL281" s="192"/>
      <c r="CM281" s="192"/>
      <c r="CN281" s="192"/>
      <c r="CO281" s="192"/>
      <c r="CP281" s="192"/>
      <c r="CQ281" s="192"/>
    </row>
    <row r="282" spans="16:95">
      <c r="P282" s="192"/>
      <c r="Q282" s="192"/>
      <c r="R282" s="192"/>
      <c r="S282" s="192"/>
      <c r="T282" s="192"/>
      <c r="U282" s="192"/>
      <c r="V282" s="192"/>
      <c r="W282" s="192"/>
      <c r="X282" s="192"/>
      <c r="Y282" s="192"/>
      <c r="Z282" s="192"/>
      <c r="AA282" s="192"/>
      <c r="AB282" s="192"/>
      <c r="AC282" s="192"/>
      <c r="AD282" s="192"/>
      <c r="AE282" s="192"/>
      <c r="AF282" s="192"/>
      <c r="AG282" s="192"/>
      <c r="AH282" s="192"/>
      <c r="AI282" s="192"/>
      <c r="AJ282" s="192"/>
      <c r="AK282" s="192"/>
      <c r="AL282" s="192"/>
      <c r="AM282" s="192"/>
      <c r="AN282" s="192"/>
      <c r="AO282" s="192"/>
      <c r="AP282" s="192"/>
      <c r="AQ282" s="192"/>
      <c r="AR282" s="192"/>
      <c r="AS282" s="192"/>
      <c r="AT282" s="192"/>
      <c r="AU282" s="192"/>
      <c r="AV282" s="192"/>
      <c r="AW282" s="192"/>
      <c r="AX282" s="192"/>
      <c r="AY282" s="192"/>
      <c r="AZ282" s="192"/>
      <c r="BA282" s="192"/>
      <c r="BB282" s="192"/>
      <c r="BC282" s="192"/>
      <c r="BD282" s="192"/>
      <c r="BE282" s="192"/>
      <c r="BF282" s="192"/>
      <c r="BG282" s="192"/>
      <c r="BH282" s="192"/>
      <c r="BI282" s="192"/>
      <c r="BJ282" s="192"/>
      <c r="BK282" s="192"/>
      <c r="BL282" s="192"/>
      <c r="BM282" s="192"/>
      <c r="BN282" s="192"/>
      <c r="BO282" s="192"/>
      <c r="BP282" s="192"/>
      <c r="BQ282" s="192"/>
      <c r="BR282" s="192"/>
      <c r="BS282" s="192"/>
      <c r="BT282" s="192"/>
      <c r="BU282" s="192"/>
      <c r="BV282" s="192"/>
      <c r="BW282" s="192"/>
      <c r="BX282" s="192"/>
      <c r="BY282" s="192"/>
      <c r="BZ282" s="192"/>
      <c r="CA282" s="192"/>
      <c r="CB282" s="192"/>
      <c r="CC282" s="192"/>
      <c r="CD282" s="192"/>
      <c r="CE282" s="192"/>
      <c r="CF282" s="192"/>
      <c r="CG282" s="192"/>
      <c r="CH282" s="192"/>
      <c r="CI282" s="192"/>
      <c r="CJ282" s="192"/>
      <c r="CK282" s="192"/>
      <c r="CL282" s="192"/>
      <c r="CM282" s="192"/>
      <c r="CN282" s="192"/>
      <c r="CO282" s="192"/>
      <c r="CP282" s="192"/>
      <c r="CQ282" s="192"/>
    </row>
    <row r="283" spans="16:95">
      <c r="P283" s="192"/>
      <c r="Q283" s="192"/>
      <c r="R283" s="192"/>
      <c r="S283" s="192"/>
      <c r="T283" s="192"/>
      <c r="U283" s="192"/>
      <c r="V283" s="192"/>
      <c r="W283" s="192"/>
      <c r="X283" s="192"/>
      <c r="Y283" s="192"/>
      <c r="Z283" s="192"/>
      <c r="AA283" s="192"/>
      <c r="AB283" s="192"/>
      <c r="AC283" s="192"/>
      <c r="AD283" s="192"/>
      <c r="AE283" s="192"/>
      <c r="AF283" s="192"/>
      <c r="AG283" s="192"/>
      <c r="AH283" s="192"/>
      <c r="AI283" s="192"/>
      <c r="AJ283" s="192"/>
      <c r="AK283" s="192"/>
      <c r="AL283" s="192"/>
      <c r="AM283" s="192"/>
      <c r="AN283" s="192"/>
      <c r="AO283" s="192"/>
      <c r="AP283" s="192"/>
      <c r="AQ283" s="192"/>
      <c r="AR283" s="192"/>
      <c r="AS283" s="192"/>
      <c r="AT283" s="192"/>
      <c r="AU283" s="192"/>
      <c r="AV283" s="192"/>
      <c r="AW283" s="192"/>
      <c r="AX283" s="192"/>
      <c r="AY283" s="192"/>
      <c r="AZ283" s="192"/>
      <c r="BA283" s="192"/>
      <c r="BB283" s="192"/>
      <c r="BC283" s="192"/>
      <c r="BD283" s="192"/>
      <c r="BE283" s="192"/>
      <c r="BF283" s="192"/>
      <c r="BG283" s="192"/>
      <c r="BH283" s="192"/>
      <c r="BI283" s="192"/>
      <c r="BJ283" s="192"/>
      <c r="BK283" s="192"/>
      <c r="BL283" s="192"/>
      <c r="BM283" s="192"/>
      <c r="BN283" s="192"/>
      <c r="BO283" s="192"/>
      <c r="BP283" s="192"/>
      <c r="BQ283" s="192"/>
      <c r="BR283" s="192"/>
      <c r="BS283" s="192"/>
      <c r="BT283" s="192"/>
      <c r="BU283" s="192"/>
      <c r="BV283" s="192"/>
      <c r="BW283" s="192"/>
      <c r="BX283" s="192"/>
      <c r="BY283" s="192"/>
      <c r="BZ283" s="192"/>
      <c r="CA283" s="192"/>
      <c r="CB283" s="192"/>
      <c r="CC283" s="192"/>
      <c r="CD283" s="192"/>
      <c r="CE283" s="192"/>
      <c r="CF283" s="192"/>
      <c r="CG283" s="192"/>
      <c r="CH283" s="192"/>
      <c r="CI283" s="192"/>
      <c r="CJ283" s="192"/>
      <c r="CK283" s="192"/>
      <c r="CL283" s="192"/>
      <c r="CM283" s="192"/>
      <c r="CN283" s="192"/>
      <c r="CO283" s="192"/>
      <c r="CP283" s="192"/>
      <c r="CQ283" s="192"/>
    </row>
    <row r="284" spans="16:95">
      <c r="P284" s="192"/>
      <c r="Q284" s="192"/>
      <c r="R284" s="192"/>
      <c r="S284" s="192"/>
      <c r="T284" s="192"/>
      <c r="U284" s="192"/>
      <c r="V284" s="192"/>
      <c r="W284" s="192"/>
      <c r="X284" s="192"/>
      <c r="Y284" s="192"/>
      <c r="Z284" s="192"/>
      <c r="AA284" s="192"/>
      <c r="AB284" s="192"/>
      <c r="AC284" s="192"/>
      <c r="AD284" s="192"/>
      <c r="AE284" s="192"/>
      <c r="AF284" s="192"/>
      <c r="AG284" s="192"/>
      <c r="AH284" s="192"/>
      <c r="AI284" s="192"/>
      <c r="AJ284" s="192"/>
      <c r="AK284" s="192"/>
      <c r="AL284" s="192"/>
      <c r="AM284" s="192"/>
      <c r="AN284" s="192"/>
      <c r="AO284" s="192"/>
      <c r="AP284" s="192"/>
      <c r="AQ284" s="192"/>
      <c r="AR284" s="192"/>
      <c r="AS284" s="192"/>
      <c r="AT284" s="192"/>
      <c r="AU284" s="192"/>
      <c r="AV284" s="192"/>
      <c r="AW284" s="192"/>
      <c r="AX284" s="192"/>
      <c r="AY284" s="192"/>
      <c r="AZ284" s="192"/>
      <c r="BA284" s="192"/>
      <c r="BB284" s="192"/>
      <c r="BC284" s="192"/>
      <c r="BD284" s="192"/>
      <c r="BE284" s="192"/>
      <c r="BF284" s="192"/>
      <c r="BG284" s="192"/>
      <c r="BH284" s="192"/>
      <c r="BI284" s="192"/>
      <c r="BJ284" s="192"/>
      <c r="BK284" s="192"/>
      <c r="BL284" s="192"/>
      <c r="BM284" s="192"/>
      <c r="BN284" s="192"/>
      <c r="BO284" s="192"/>
      <c r="BP284" s="192"/>
      <c r="BQ284" s="192"/>
      <c r="BR284" s="192"/>
      <c r="BS284" s="192"/>
      <c r="BT284" s="192"/>
      <c r="BU284" s="192"/>
      <c r="BV284" s="192"/>
      <c r="BW284" s="192"/>
      <c r="BX284" s="192"/>
      <c r="BY284" s="192"/>
      <c r="BZ284" s="192"/>
      <c r="CA284" s="192"/>
      <c r="CB284" s="192"/>
      <c r="CC284" s="192"/>
      <c r="CD284" s="192"/>
      <c r="CE284" s="192"/>
      <c r="CF284" s="192"/>
      <c r="CG284" s="192"/>
      <c r="CH284" s="192"/>
      <c r="CI284" s="192"/>
      <c r="CJ284" s="192"/>
      <c r="CK284" s="192"/>
      <c r="CL284" s="192"/>
      <c r="CM284" s="192"/>
      <c r="CN284" s="192"/>
      <c r="CO284" s="192"/>
      <c r="CP284" s="192"/>
      <c r="CQ284" s="192"/>
    </row>
    <row r="285" spans="16:95">
      <c r="P285" s="192"/>
      <c r="Q285" s="192"/>
      <c r="R285" s="192"/>
      <c r="S285" s="192"/>
      <c r="T285" s="192"/>
      <c r="U285" s="192"/>
      <c r="V285" s="192"/>
      <c r="W285" s="192"/>
      <c r="X285" s="192"/>
      <c r="Y285" s="192"/>
      <c r="Z285" s="192"/>
      <c r="AA285" s="192"/>
      <c r="AB285" s="192"/>
      <c r="AC285" s="192"/>
      <c r="AD285" s="192"/>
      <c r="AE285" s="192"/>
      <c r="AF285" s="192"/>
      <c r="AG285" s="192"/>
      <c r="AH285" s="192"/>
      <c r="AI285" s="192"/>
      <c r="AJ285" s="192"/>
      <c r="AK285" s="192"/>
      <c r="AL285" s="192"/>
      <c r="AM285" s="192"/>
      <c r="AN285" s="192"/>
      <c r="AO285" s="192"/>
      <c r="AP285" s="192"/>
      <c r="AQ285" s="192"/>
      <c r="AR285" s="192"/>
      <c r="AS285" s="192"/>
      <c r="AT285" s="192"/>
      <c r="AU285" s="192"/>
      <c r="AV285" s="192"/>
      <c r="AW285" s="192"/>
      <c r="AX285" s="192"/>
      <c r="AY285" s="192"/>
      <c r="AZ285" s="192"/>
      <c r="BA285" s="192"/>
      <c r="BB285" s="192"/>
      <c r="BC285" s="192"/>
      <c r="BD285" s="192"/>
      <c r="BE285" s="192"/>
      <c r="BF285" s="192"/>
      <c r="BG285" s="192"/>
      <c r="BH285" s="192"/>
      <c r="BI285" s="192"/>
      <c r="BJ285" s="192"/>
      <c r="BK285" s="192"/>
      <c r="BL285" s="192"/>
      <c r="BM285" s="192"/>
      <c r="BN285" s="192"/>
      <c r="BO285" s="192"/>
      <c r="BP285" s="192"/>
      <c r="BQ285" s="192"/>
      <c r="BR285" s="192"/>
      <c r="BS285" s="192"/>
      <c r="BT285" s="192"/>
      <c r="BU285" s="192"/>
      <c r="BV285" s="192"/>
      <c r="BW285" s="192"/>
      <c r="BX285" s="192"/>
      <c r="BY285" s="192"/>
      <c r="BZ285" s="192"/>
      <c r="CA285" s="192"/>
      <c r="CB285" s="192"/>
      <c r="CC285" s="192"/>
      <c r="CD285" s="192"/>
      <c r="CE285" s="192"/>
      <c r="CF285" s="192"/>
      <c r="CG285" s="192"/>
      <c r="CH285" s="192"/>
      <c r="CI285" s="192"/>
      <c r="CJ285" s="192"/>
      <c r="CK285" s="192"/>
      <c r="CL285" s="192"/>
      <c r="CM285" s="192"/>
      <c r="CN285" s="192"/>
      <c r="CO285" s="192"/>
      <c r="CP285" s="192"/>
      <c r="CQ285" s="192"/>
    </row>
    <row r="286" spans="16:95">
      <c r="P286" s="192"/>
      <c r="Q286" s="192"/>
      <c r="R286" s="192"/>
      <c r="S286" s="192"/>
      <c r="T286" s="192"/>
      <c r="U286" s="192"/>
      <c r="V286" s="192"/>
      <c r="W286" s="192"/>
      <c r="X286" s="192"/>
      <c r="Y286" s="192"/>
      <c r="Z286" s="192"/>
      <c r="AA286" s="192"/>
      <c r="AB286" s="192"/>
      <c r="AC286" s="192"/>
      <c r="AD286" s="192"/>
      <c r="AE286" s="192"/>
      <c r="AF286" s="192"/>
      <c r="AG286" s="192"/>
      <c r="AH286" s="192"/>
      <c r="AI286" s="192"/>
      <c r="AJ286" s="192"/>
      <c r="AK286" s="192"/>
      <c r="AL286" s="192"/>
      <c r="AM286" s="192"/>
      <c r="AN286" s="192"/>
      <c r="AO286" s="192"/>
      <c r="AP286" s="192"/>
      <c r="AQ286" s="192"/>
      <c r="AR286" s="192"/>
      <c r="AS286" s="192"/>
      <c r="AT286" s="192"/>
      <c r="AU286" s="192"/>
      <c r="AV286" s="192"/>
      <c r="AW286" s="192"/>
      <c r="AX286" s="192"/>
      <c r="AY286" s="192"/>
      <c r="AZ286" s="192"/>
      <c r="BA286" s="192"/>
      <c r="BB286" s="192"/>
      <c r="BC286" s="192"/>
      <c r="BD286" s="192"/>
      <c r="BE286" s="192"/>
      <c r="BF286" s="192"/>
      <c r="BG286" s="192"/>
      <c r="BH286" s="192"/>
      <c r="BI286" s="192"/>
      <c r="BJ286" s="192"/>
      <c r="BK286" s="192"/>
      <c r="BL286" s="192"/>
      <c r="BM286" s="192"/>
      <c r="BN286" s="192"/>
      <c r="BO286" s="192"/>
      <c r="BP286" s="192"/>
      <c r="BQ286" s="192"/>
      <c r="BR286" s="192"/>
      <c r="BS286" s="192"/>
      <c r="BT286" s="192"/>
      <c r="BU286" s="192"/>
      <c r="BV286" s="192"/>
      <c r="BW286" s="192"/>
      <c r="BX286" s="192"/>
      <c r="BY286" s="192"/>
      <c r="BZ286" s="192"/>
      <c r="CA286" s="192"/>
      <c r="CB286" s="192"/>
      <c r="CC286" s="192"/>
      <c r="CD286" s="192"/>
      <c r="CE286" s="192"/>
      <c r="CF286" s="192"/>
      <c r="CG286" s="192"/>
      <c r="CH286" s="192"/>
      <c r="CI286" s="192"/>
      <c r="CJ286" s="192"/>
      <c r="CK286" s="192"/>
      <c r="CL286" s="192"/>
      <c r="CM286" s="192"/>
      <c r="CN286" s="192"/>
      <c r="CO286" s="192"/>
      <c r="CP286" s="192"/>
      <c r="CQ286" s="192"/>
    </row>
    <row r="287" spans="16:95">
      <c r="P287" s="192"/>
      <c r="Q287" s="192"/>
      <c r="R287" s="192"/>
      <c r="S287" s="192"/>
      <c r="T287" s="192"/>
      <c r="U287" s="192"/>
      <c r="V287" s="192"/>
      <c r="W287" s="192"/>
      <c r="X287" s="192"/>
      <c r="Y287" s="192"/>
      <c r="Z287" s="192"/>
      <c r="AA287" s="192"/>
      <c r="AB287" s="192"/>
      <c r="AC287" s="192"/>
      <c r="AD287" s="192"/>
      <c r="AE287" s="192"/>
      <c r="AF287" s="192"/>
      <c r="AG287" s="192"/>
      <c r="AH287" s="192"/>
      <c r="AI287" s="192"/>
      <c r="AJ287" s="192"/>
      <c r="AK287" s="192"/>
      <c r="AL287" s="192"/>
      <c r="AM287" s="192"/>
      <c r="AN287" s="192"/>
      <c r="AO287" s="192"/>
      <c r="AP287" s="192"/>
      <c r="AQ287" s="192"/>
      <c r="AR287" s="192"/>
      <c r="AS287" s="192"/>
      <c r="AT287" s="192"/>
      <c r="AU287" s="192"/>
      <c r="AV287" s="192"/>
      <c r="AW287" s="192"/>
      <c r="AX287" s="192"/>
      <c r="AY287" s="192"/>
      <c r="AZ287" s="192"/>
      <c r="BA287" s="192"/>
      <c r="BB287" s="192"/>
      <c r="BC287" s="192"/>
      <c r="BD287" s="192"/>
      <c r="BE287" s="192"/>
      <c r="BF287" s="192"/>
      <c r="BG287" s="192"/>
      <c r="BH287" s="192"/>
      <c r="BI287" s="192"/>
      <c r="BJ287" s="192"/>
      <c r="BK287" s="192"/>
      <c r="BL287" s="192"/>
      <c r="BM287" s="192"/>
      <c r="BN287" s="192"/>
      <c r="BO287" s="192"/>
      <c r="BP287" s="192"/>
      <c r="BQ287" s="192"/>
      <c r="BR287" s="192"/>
      <c r="BS287" s="192"/>
      <c r="BT287" s="192"/>
      <c r="BU287" s="192"/>
      <c r="BV287" s="192"/>
      <c r="BW287" s="192"/>
      <c r="BX287" s="192"/>
      <c r="BY287" s="192"/>
      <c r="BZ287" s="192"/>
      <c r="CA287" s="192"/>
      <c r="CB287" s="192"/>
      <c r="CC287" s="192"/>
      <c r="CD287" s="192"/>
      <c r="CE287" s="192"/>
      <c r="CF287" s="192"/>
      <c r="CG287" s="192"/>
      <c r="CH287" s="192"/>
      <c r="CI287" s="192"/>
      <c r="CJ287" s="192"/>
      <c r="CK287" s="192"/>
      <c r="CL287" s="192"/>
      <c r="CM287" s="192"/>
      <c r="CN287" s="192"/>
      <c r="CO287" s="192"/>
      <c r="CP287" s="192"/>
      <c r="CQ287" s="192"/>
    </row>
    <row r="288" spans="16:95">
      <c r="P288" s="192"/>
      <c r="Q288" s="192"/>
      <c r="R288" s="192"/>
      <c r="S288" s="192"/>
      <c r="T288" s="192"/>
      <c r="U288" s="192"/>
      <c r="V288" s="192"/>
      <c r="W288" s="192"/>
      <c r="X288" s="192"/>
      <c r="Y288" s="192"/>
      <c r="Z288" s="192"/>
      <c r="AA288" s="192"/>
      <c r="AB288" s="192"/>
      <c r="AC288" s="192"/>
      <c r="AD288" s="192"/>
      <c r="AE288" s="192"/>
      <c r="AF288" s="192"/>
      <c r="AG288" s="192"/>
      <c r="AH288" s="192"/>
      <c r="AI288" s="192"/>
      <c r="AJ288" s="192"/>
      <c r="AK288" s="192"/>
      <c r="AL288" s="192"/>
      <c r="AM288" s="192"/>
      <c r="AN288" s="192"/>
      <c r="AO288" s="192"/>
      <c r="AP288" s="192"/>
      <c r="AQ288" s="192"/>
      <c r="AR288" s="192"/>
      <c r="AS288" s="192"/>
      <c r="AT288" s="192"/>
      <c r="AU288" s="192"/>
      <c r="AV288" s="192"/>
      <c r="AW288" s="192"/>
      <c r="AX288" s="192"/>
      <c r="AY288" s="192"/>
      <c r="AZ288" s="192"/>
      <c r="BA288" s="192"/>
      <c r="BB288" s="192"/>
      <c r="BC288" s="192"/>
      <c r="BD288" s="192"/>
      <c r="BE288" s="192"/>
      <c r="BF288" s="192"/>
      <c r="BG288" s="192"/>
      <c r="BH288" s="192"/>
      <c r="BI288" s="192"/>
      <c r="BJ288" s="192"/>
      <c r="BK288" s="192"/>
      <c r="BL288" s="192"/>
      <c r="BM288" s="192"/>
      <c r="BN288" s="192"/>
      <c r="BO288" s="192"/>
      <c r="BP288" s="192"/>
      <c r="BQ288" s="192"/>
      <c r="BR288" s="192"/>
      <c r="BS288" s="192"/>
      <c r="BT288" s="192"/>
      <c r="BU288" s="192"/>
      <c r="BV288" s="192"/>
      <c r="BW288" s="192"/>
      <c r="BX288" s="192"/>
      <c r="BY288" s="192"/>
      <c r="BZ288" s="192"/>
      <c r="CA288" s="192"/>
      <c r="CB288" s="192"/>
      <c r="CC288" s="192"/>
      <c r="CD288" s="192"/>
      <c r="CE288" s="192"/>
      <c r="CF288" s="192"/>
      <c r="CG288" s="192"/>
      <c r="CH288" s="192"/>
      <c r="CI288" s="192"/>
      <c r="CJ288" s="192"/>
      <c r="CK288" s="192"/>
      <c r="CL288" s="192"/>
      <c r="CM288" s="192"/>
      <c r="CN288" s="192"/>
      <c r="CO288" s="192"/>
      <c r="CP288" s="192"/>
      <c r="CQ288" s="192"/>
    </row>
    <row r="289" spans="16:95">
      <c r="P289" s="192"/>
      <c r="Q289" s="192"/>
      <c r="R289" s="192"/>
      <c r="S289" s="192"/>
      <c r="T289" s="192"/>
      <c r="U289" s="192"/>
      <c r="V289" s="192"/>
      <c r="W289" s="192"/>
      <c r="X289" s="192"/>
      <c r="Y289" s="192"/>
      <c r="Z289" s="192"/>
      <c r="AA289" s="192"/>
      <c r="AB289" s="192"/>
      <c r="AC289" s="192"/>
      <c r="AD289" s="192"/>
      <c r="AE289" s="192"/>
      <c r="AF289" s="192"/>
      <c r="AG289" s="192"/>
      <c r="AH289" s="192"/>
      <c r="AI289" s="192"/>
      <c r="AJ289" s="192"/>
      <c r="AK289" s="192"/>
      <c r="AL289" s="192"/>
      <c r="AM289" s="192"/>
      <c r="AN289" s="192"/>
      <c r="AO289" s="192"/>
      <c r="AP289" s="192"/>
      <c r="AQ289" s="192"/>
      <c r="AR289" s="192"/>
      <c r="AS289" s="192"/>
      <c r="AT289" s="192"/>
      <c r="AU289" s="192"/>
      <c r="AV289" s="192"/>
      <c r="AW289" s="192"/>
      <c r="AX289" s="192"/>
      <c r="AY289" s="192"/>
      <c r="AZ289" s="192"/>
      <c r="BA289" s="192"/>
      <c r="BB289" s="192"/>
      <c r="BC289" s="192"/>
      <c r="BD289" s="192"/>
      <c r="BE289" s="192"/>
      <c r="BF289" s="192"/>
      <c r="BG289" s="192"/>
      <c r="BH289" s="192"/>
      <c r="BI289" s="192"/>
      <c r="BJ289" s="192"/>
      <c r="BK289" s="192"/>
      <c r="BL289" s="192"/>
      <c r="BM289" s="192"/>
      <c r="BN289" s="192"/>
      <c r="BO289" s="192"/>
      <c r="BP289" s="192"/>
      <c r="BQ289" s="192"/>
      <c r="BR289" s="192"/>
      <c r="BS289" s="192"/>
      <c r="BT289" s="192"/>
      <c r="BU289" s="192"/>
      <c r="BV289" s="192"/>
      <c r="BW289" s="192"/>
      <c r="BX289" s="192"/>
      <c r="BY289" s="192"/>
      <c r="BZ289" s="192"/>
      <c r="CA289" s="192"/>
      <c r="CB289" s="192"/>
      <c r="CC289" s="192"/>
      <c r="CD289" s="192"/>
      <c r="CE289" s="192"/>
      <c r="CF289" s="192"/>
      <c r="CG289" s="192"/>
      <c r="CH289" s="192"/>
      <c r="CI289" s="192"/>
      <c r="CJ289" s="192"/>
      <c r="CK289" s="192"/>
      <c r="CL289" s="192"/>
      <c r="CM289" s="192"/>
      <c r="CN289" s="192"/>
      <c r="CO289" s="192"/>
      <c r="CP289" s="192"/>
      <c r="CQ289" s="192"/>
    </row>
    <row r="290" spans="16:95">
      <c r="P290" s="192"/>
      <c r="Q290" s="192"/>
      <c r="R290" s="192"/>
      <c r="S290" s="192"/>
      <c r="T290" s="192"/>
      <c r="U290" s="192"/>
      <c r="V290" s="192"/>
      <c r="W290" s="192"/>
      <c r="X290" s="192"/>
      <c r="Y290" s="192"/>
      <c r="Z290" s="192"/>
      <c r="AA290" s="192"/>
      <c r="AB290" s="192"/>
      <c r="AC290" s="192"/>
      <c r="AD290" s="192"/>
      <c r="AE290" s="192"/>
      <c r="AF290" s="192"/>
      <c r="AG290" s="192"/>
      <c r="AH290" s="192"/>
      <c r="AI290" s="192"/>
      <c r="AJ290" s="192"/>
      <c r="AK290" s="192"/>
      <c r="AL290" s="192"/>
      <c r="AM290" s="192"/>
      <c r="AN290" s="192"/>
      <c r="AO290" s="192"/>
      <c r="AP290" s="192"/>
      <c r="AQ290" s="192"/>
      <c r="AR290" s="192"/>
      <c r="AS290" s="192"/>
      <c r="AT290" s="192"/>
      <c r="AU290" s="192"/>
      <c r="AV290" s="192"/>
      <c r="AW290" s="192"/>
      <c r="AX290" s="192"/>
      <c r="AY290" s="192"/>
      <c r="AZ290" s="192"/>
      <c r="BA290" s="192"/>
      <c r="BB290" s="192"/>
      <c r="BC290" s="192"/>
      <c r="BD290" s="192"/>
      <c r="BE290" s="192"/>
      <c r="BF290" s="192"/>
      <c r="BG290" s="192"/>
      <c r="BH290" s="192"/>
      <c r="BI290" s="192"/>
      <c r="BJ290" s="192"/>
      <c r="BK290" s="192"/>
      <c r="BL290" s="192"/>
      <c r="BM290" s="192"/>
      <c r="BN290" s="192"/>
      <c r="BO290" s="192"/>
      <c r="BP290" s="192"/>
      <c r="BQ290" s="192"/>
      <c r="BR290" s="192"/>
      <c r="BS290" s="192"/>
      <c r="BT290" s="192"/>
      <c r="BU290" s="192"/>
      <c r="BV290" s="192"/>
      <c r="BW290" s="192"/>
      <c r="BX290" s="192"/>
      <c r="BY290" s="192"/>
      <c r="BZ290" s="192"/>
      <c r="CA290" s="192"/>
      <c r="CB290" s="192"/>
      <c r="CC290" s="192"/>
      <c r="CD290" s="192"/>
      <c r="CE290" s="192"/>
      <c r="CF290" s="192"/>
      <c r="CG290" s="192"/>
      <c r="CH290" s="192"/>
      <c r="CI290" s="192"/>
      <c r="CJ290" s="192"/>
      <c r="CK290" s="192"/>
      <c r="CL290" s="192"/>
      <c r="CM290" s="192"/>
      <c r="CN290" s="192"/>
      <c r="CO290" s="192"/>
      <c r="CP290" s="192"/>
      <c r="CQ290" s="192"/>
    </row>
    <row r="291" spans="16:95">
      <c r="P291" s="192"/>
      <c r="Q291" s="192"/>
      <c r="R291" s="192"/>
      <c r="S291" s="192"/>
      <c r="T291" s="192"/>
      <c r="U291" s="192"/>
      <c r="V291" s="192"/>
      <c r="W291" s="192"/>
      <c r="X291" s="192"/>
      <c r="Y291" s="192"/>
      <c r="Z291" s="192"/>
      <c r="AA291" s="192"/>
      <c r="AB291" s="192"/>
      <c r="AC291" s="192"/>
      <c r="AD291" s="192"/>
      <c r="AE291" s="192"/>
      <c r="AF291" s="192"/>
      <c r="AG291" s="192"/>
      <c r="AH291" s="192"/>
      <c r="AI291" s="192"/>
      <c r="AJ291" s="192"/>
      <c r="AK291" s="192"/>
      <c r="AL291" s="192"/>
      <c r="AM291" s="192"/>
      <c r="AN291" s="192"/>
      <c r="AO291" s="192"/>
      <c r="AP291" s="192"/>
      <c r="AQ291" s="192"/>
      <c r="AR291" s="192"/>
      <c r="AS291" s="192"/>
      <c r="AT291" s="192"/>
      <c r="AU291" s="192"/>
      <c r="AV291" s="192"/>
      <c r="AW291" s="192"/>
      <c r="AX291" s="192"/>
      <c r="AY291" s="192"/>
      <c r="AZ291" s="192"/>
      <c r="BA291" s="192"/>
      <c r="BB291" s="192"/>
      <c r="BC291" s="192"/>
      <c r="BD291" s="192"/>
      <c r="BE291" s="192"/>
      <c r="BF291" s="192"/>
      <c r="BG291" s="192"/>
      <c r="BH291" s="192"/>
      <c r="BI291" s="192"/>
      <c r="BJ291" s="192"/>
      <c r="BK291" s="192"/>
      <c r="BL291" s="192"/>
      <c r="BM291" s="192"/>
      <c r="BN291" s="192"/>
      <c r="BO291" s="192"/>
      <c r="BP291" s="192"/>
      <c r="BQ291" s="192"/>
      <c r="BR291" s="192"/>
      <c r="BS291" s="192"/>
      <c r="BT291" s="192"/>
      <c r="BU291" s="192"/>
      <c r="BV291" s="192"/>
      <c r="BW291" s="192"/>
      <c r="BX291" s="192"/>
      <c r="BY291" s="192"/>
      <c r="BZ291" s="192"/>
      <c r="CA291" s="192"/>
      <c r="CB291" s="192"/>
      <c r="CC291" s="192"/>
      <c r="CD291" s="192"/>
      <c r="CE291" s="192"/>
      <c r="CF291" s="192"/>
      <c r="CG291" s="192"/>
      <c r="CH291" s="192"/>
      <c r="CI291" s="192"/>
      <c r="CJ291" s="192"/>
      <c r="CK291" s="192"/>
      <c r="CL291" s="192"/>
      <c r="CM291" s="192"/>
      <c r="CN291" s="192"/>
      <c r="CO291" s="192"/>
      <c r="CP291" s="192"/>
      <c r="CQ291" s="192"/>
    </row>
    <row r="292" spans="16:95">
      <c r="P292" s="192"/>
      <c r="Q292" s="192"/>
      <c r="R292" s="192"/>
      <c r="S292" s="192"/>
      <c r="T292" s="192"/>
      <c r="U292" s="192"/>
      <c r="V292" s="192"/>
      <c r="W292" s="192"/>
      <c r="X292" s="192"/>
      <c r="Y292" s="192"/>
      <c r="Z292" s="192"/>
      <c r="AA292" s="192"/>
      <c r="AB292" s="192"/>
      <c r="AC292" s="192"/>
      <c r="AD292" s="192"/>
      <c r="AE292" s="192"/>
      <c r="AF292" s="192"/>
      <c r="AG292" s="192"/>
      <c r="AH292" s="192"/>
      <c r="AI292" s="192"/>
      <c r="AJ292" s="192"/>
      <c r="AK292" s="192"/>
      <c r="AL292" s="192"/>
      <c r="AM292" s="192"/>
      <c r="AN292" s="192"/>
      <c r="AO292" s="192"/>
      <c r="AP292" s="192"/>
      <c r="AQ292" s="192"/>
      <c r="AR292" s="192"/>
      <c r="AS292" s="192"/>
      <c r="AT292" s="192"/>
      <c r="AU292" s="192"/>
      <c r="AV292" s="192"/>
      <c r="AW292" s="192"/>
      <c r="AX292" s="192"/>
      <c r="AY292" s="192"/>
      <c r="AZ292" s="192"/>
      <c r="BA292" s="192"/>
      <c r="BB292" s="192"/>
      <c r="BC292" s="192"/>
      <c r="BD292" s="192"/>
      <c r="BE292" s="192"/>
      <c r="BF292" s="192"/>
      <c r="BG292" s="192"/>
      <c r="BH292" s="192"/>
      <c r="BI292" s="192"/>
      <c r="BJ292" s="192"/>
      <c r="BK292" s="192"/>
      <c r="BL292" s="192"/>
      <c r="BM292" s="192"/>
      <c r="BN292" s="192"/>
      <c r="BO292" s="192"/>
      <c r="BP292" s="192"/>
      <c r="BQ292" s="192"/>
      <c r="BR292" s="192"/>
      <c r="BS292" s="192"/>
      <c r="BT292" s="192"/>
      <c r="BU292" s="192"/>
      <c r="BV292" s="192"/>
      <c r="BW292" s="192"/>
      <c r="BX292" s="192"/>
      <c r="BY292" s="192"/>
      <c r="BZ292" s="192"/>
      <c r="CA292" s="192"/>
      <c r="CB292" s="192"/>
      <c r="CC292" s="192"/>
      <c r="CD292" s="192"/>
      <c r="CE292" s="192"/>
      <c r="CF292" s="192"/>
      <c r="CG292" s="192"/>
      <c r="CH292" s="192"/>
      <c r="CI292" s="192"/>
      <c r="CJ292" s="192"/>
      <c r="CK292" s="192"/>
      <c r="CL292" s="192"/>
      <c r="CM292" s="192"/>
      <c r="CN292" s="192"/>
      <c r="CO292" s="192"/>
      <c r="CP292" s="192"/>
      <c r="CQ292" s="192"/>
    </row>
    <row r="293" spans="16:95">
      <c r="P293" s="192"/>
      <c r="Q293" s="192"/>
      <c r="R293" s="192"/>
      <c r="S293" s="192"/>
      <c r="T293" s="192"/>
      <c r="U293" s="192"/>
      <c r="V293" s="192"/>
      <c r="W293" s="192"/>
      <c r="X293" s="192"/>
      <c r="Y293" s="192"/>
      <c r="Z293" s="192"/>
      <c r="AA293" s="192"/>
      <c r="AB293" s="192"/>
      <c r="AC293" s="192"/>
      <c r="AD293" s="192"/>
      <c r="AE293" s="192"/>
      <c r="AF293" s="192"/>
      <c r="AG293" s="192"/>
      <c r="AH293" s="192"/>
      <c r="AI293" s="192"/>
      <c r="AJ293" s="192"/>
      <c r="AK293" s="192"/>
      <c r="AL293" s="192"/>
      <c r="AM293" s="192"/>
      <c r="AN293" s="192"/>
      <c r="AO293" s="192"/>
      <c r="AP293" s="192"/>
      <c r="AQ293" s="192"/>
      <c r="AR293" s="192"/>
      <c r="AS293" s="192"/>
      <c r="AT293" s="192"/>
      <c r="AU293" s="192"/>
      <c r="AV293" s="192"/>
      <c r="AW293" s="192"/>
      <c r="AX293" s="192"/>
      <c r="AY293" s="192"/>
      <c r="AZ293" s="192"/>
      <c r="BA293" s="192"/>
      <c r="BB293" s="192"/>
      <c r="BC293" s="192"/>
      <c r="BD293" s="192"/>
      <c r="BE293" s="192"/>
      <c r="BF293" s="192"/>
      <c r="BG293" s="192"/>
      <c r="BH293" s="192"/>
      <c r="BI293" s="192"/>
      <c r="BJ293" s="192"/>
      <c r="BK293" s="192"/>
      <c r="BL293" s="192"/>
      <c r="BM293" s="192"/>
      <c r="BN293" s="192"/>
      <c r="BO293" s="192"/>
      <c r="BP293" s="192"/>
      <c r="BQ293" s="192"/>
      <c r="BR293" s="192"/>
      <c r="BS293" s="192"/>
      <c r="BT293" s="192"/>
      <c r="BU293" s="192"/>
      <c r="BV293" s="192"/>
      <c r="BW293" s="192"/>
      <c r="BX293" s="192"/>
      <c r="BY293" s="192"/>
      <c r="BZ293" s="192"/>
      <c r="CA293" s="192"/>
      <c r="CB293" s="192"/>
      <c r="CC293" s="192"/>
      <c r="CD293" s="192"/>
      <c r="CE293" s="192"/>
      <c r="CF293" s="192"/>
      <c r="CG293" s="192"/>
      <c r="CH293" s="192"/>
      <c r="CI293" s="192"/>
      <c r="CJ293" s="192"/>
      <c r="CK293" s="192"/>
      <c r="CL293" s="192"/>
      <c r="CM293" s="192"/>
      <c r="CN293" s="192"/>
      <c r="CO293" s="192"/>
      <c r="CP293" s="192"/>
      <c r="CQ293" s="192"/>
    </row>
    <row r="294" spans="16:95">
      <c r="P294" s="192"/>
      <c r="Q294" s="192"/>
      <c r="R294" s="192"/>
      <c r="S294" s="192"/>
      <c r="T294" s="192"/>
      <c r="U294" s="192"/>
      <c r="V294" s="192"/>
      <c r="W294" s="192"/>
      <c r="X294" s="192"/>
      <c r="Y294" s="192"/>
      <c r="Z294" s="192"/>
      <c r="AA294" s="192"/>
      <c r="AB294" s="192"/>
      <c r="AC294" s="192"/>
      <c r="AD294" s="192"/>
      <c r="AE294" s="192"/>
      <c r="AF294" s="192"/>
      <c r="AG294" s="192"/>
      <c r="AH294" s="192"/>
      <c r="AI294" s="192"/>
      <c r="AJ294" s="192"/>
      <c r="AK294" s="192"/>
      <c r="AL294" s="192"/>
      <c r="AM294" s="192"/>
      <c r="AN294" s="192"/>
      <c r="AO294" s="192"/>
      <c r="AP294" s="192"/>
      <c r="AQ294" s="192"/>
      <c r="AR294" s="192"/>
      <c r="AS294" s="192"/>
      <c r="AT294" s="192"/>
      <c r="AU294" s="192"/>
      <c r="AV294" s="192"/>
      <c r="AW294" s="192"/>
      <c r="AX294" s="192"/>
      <c r="AY294" s="192"/>
      <c r="AZ294" s="192"/>
      <c r="BA294" s="192"/>
      <c r="BB294" s="192"/>
      <c r="BC294" s="192"/>
      <c r="BD294" s="192"/>
      <c r="BE294" s="192"/>
      <c r="BF294" s="192"/>
      <c r="BG294" s="192"/>
      <c r="BH294" s="192"/>
      <c r="BI294" s="192"/>
      <c r="BJ294" s="192"/>
      <c r="BK294" s="192"/>
      <c r="BL294" s="192"/>
      <c r="BM294" s="192"/>
      <c r="BN294" s="192"/>
      <c r="BO294" s="192"/>
      <c r="BP294" s="192"/>
      <c r="BQ294" s="192"/>
      <c r="BR294" s="192"/>
      <c r="BS294" s="192"/>
      <c r="BT294" s="192"/>
      <c r="BU294" s="192"/>
      <c r="BV294" s="192"/>
      <c r="BW294" s="192"/>
      <c r="BX294" s="192"/>
      <c r="BY294" s="192"/>
      <c r="BZ294" s="192"/>
      <c r="CA294" s="192"/>
      <c r="CB294" s="192"/>
      <c r="CC294" s="192"/>
      <c r="CD294" s="192"/>
      <c r="CE294" s="192"/>
      <c r="CF294" s="192"/>
      <c r="CG294" s="192"/>
      <c r="CH294" s="192"/>
      <c r="CI294" s="192"/>
      <c r="CJ294" s="192"/>
      <c r="CK294" s="192"/>
      <c r="CL294" s="192"/>
      <c r="CM294" s="192"/>
      <c r="CN294" s="192"/>
      <c r="CO294" s="192"/>
      <c r="CP294" s="192"/>
      <c r="CQ294" s="192"/>
    </row>
    <row r="295" spans="16:95">
      <c r="P295" s="192"/>
      <c r="Q295" s="192"/>
      <c r="R295" s="192"/>
      <c r="S295" s="192"/>
      <c r="T295" s="192"/>
      <c r="U295" s="192"/>
      <c r="V295" s="192"/>
      <c r="W295" s="192"/>
      <c r="X295" s="192"/>
      <c r="Y295" s="192"/>
      <c r="Z295" s="192"/>
      <c r="AA295" s="192"/>
      <c r="AB295" s="192"/>
      <c r="AC295" s="192"/>
      <c r="AD295" s="192"/>
      <c r="AE295" s="192"/>
      <c r="AF295" s="192"/>
      <c r="AG295" s="192"/>
      <c r="AH295" s="192"/>
      <c r="AI295" s="192"/>
      <c r="AJ295" s="192"/>
      <c r="AK295" s="192"/>
      <c r="AL295" s="192"/>
      <c r="AM295" s="192"/>
      <c r="AN295" s="192"/>
      <c r="AO295" s="192"/>
      <c r="AP295" s="192"/>
      <c r="AQ295" s="192"/>
      <c r="AR295" s="192"/>
      <c r="AS295" s="192"/>
      <c r="AT295" s="192"/>
      <c r="AU295" s="192"/>
      <c r="AV295" s="192"/>
      <c r="AW295" s="192"/>
      <c r="AX295" s="192"/>
      <c r="AY295" s="192"/>
      <c r="AZ295" s="192"/>
      <c r="BA295" s="192"/>
      <c r="BB295" s="192"/>
      <c r="BC295" s="192"/>
      <c r="BD295" s="192"/>
      <c r="BE295" s="192"/>
      <c r="BF295" s="192"/>
      <c r="BG295" s="192"/>
      <c r="BH295" s="192"/>
      <c r="BI295" s="192"/>
      <c r="BJ295" s="192"/>
      <c r="BK295" s="192"/>
      <c r="BL295" s="192"/>
      <c r="BM295" s="192"/>
      <c r="BN295" s="192"/>
      <c r="BO295" s="192"/>
      <c r="BP295" s="192"/>
      <c r="BQ295" s="192"/>
      <c r="BR295" s="192"/>
      <c r="BS295" s="192"/>
      <c r="BT295" s="192"/>
      <c r="BU295" s="192"/>
      <c r="BV295" s="192"/>
      <c r="BW295" s="192"/>
      <c r="BX295" s="192"/>
      <c r="BY295" s="192"/>
      <c r="BZ295" s="192"/>
      <c r="CA295" s="192"/>
      <c r="CB295" s="192"/>
      <c r="CC295" s="192"/>
      <c r="CD295" s="192"/>
      <c r="CE295" s="192"/>
      <c r="CF295" s="192"/>
      <c r="CG295" s="192"/>
      <c r="CH295" s="192"/>
      <c r="CI295" s="192"/>
      <c r="CJ295" s="192"/>
      <c r="CK295" s="192"/>
      <c r="CL295" s="192"/>
      <c r="CM295" s="192"/>
      <c r="CN295" s="192"/>
      <c r="CO295" s="192"/>
      <c r="CP295" s="192"/>
      <c r="CQ295" s="192"/>
    </row>
    <row r="296" spans="16:95">
      <c r="P296" s="192"/>
      <c r="Q296" s="192"/>
      <c r="R296" s="192"/>
      <c r="S296" s="192"/>
      <c r="T296" s="192"/>
      <c r="U296" s="192"/>
      <c r="V296" s="192"/>
      <c r="W296" s="192"/>
      <c r="X296" s="192"/>
      <c r="Y296" s="192"/>
      <c r="Z296" s="192"/>
      <c r="AA296" s="192"/>
      <c r="AB296" s="192"/>
      <c r="AC296" s="192"/>
      <c r="AD296" s="192"/>
      <c r="AE296" s="192"/>
      <c r="AF296" s="192"/>
      <c r="AG296" s="192"/>
      <c r="AH296" s="192"/>
      <c r="AI296" s="192"/>
      <c r="AJ296" s="192"/>
      <c r="AK296" s="192"/>
      <c r="AL296" s="192"/>
      <c r="AM296" s="192"/>
      <c r="AN296" s="192"/>
      <c r="AO296" s="192"/>
      <c r="AP296" s="192"/>
      <c r="AQ296" s="192"/>
      <c r="AR296" s="192"/>
      <c r="AS296" s="192"/>
      <c r="AT296" s="192"/>
      <c r="AU296" s="192"/>
      <c r="AV296" s="192"/>
      <c r="AW296" s="192"/>
      <c r="AX296" s="192"/>
      <c r="AY296" s="192"/>
      <c r="AZ296" s="192"/>
      <c r="BA296" s="192"/>
      <c r="BB296" s="192"/>
      <c r="BC296" s="192"/>
      <c r="BD296" s="192"/>
      <c r="BE296" s="192"/>
      <c r="BF296" s="192"/>
      <c r="BG296" s="192"/>
      <c r="BH296" s="192"/>
      <c r="BI296" s="192"/>
      <c r="BJ296" s="192"/>
      <c r="BK296" s="192"/>
      <c r="BL296" s="192"/>
      <c r="BM296" s="192"/>
      <c r="BN296" s="192"/>
      <c r="BO296" s="192"/>
      <c r="BP296" s="192"/>
      <c r="BQ296" s="192"/>
      <c r="BR296" s="192"/>
      <c r="BS296" s="192"/>
      <c r="BT296" s="192"/>
      <c r="BU296" s="192"/>
      <c r="BV296" s="192"/>
      <c r="BW296" s="192"/>
      <c r="BX296" s="192"/>
      <c r="BY296" s="192"/>
      <c r="BZ296" s="192"/>
      <c r="CA296" s="192"/>
      <c r="CB296" s="192"/>
      <c r="CC296" s="192"/>
      <c r="CD296" s="192"/>
      <c r="CE296" s="192"/>
      <c r="CF296" s="192"/>
      <c r="CG296" s="192"/>
      <c r="CH296" s="192"/>
      <c r="CI296" s="192"/>
      <c r="CJ296" s="192"/>
      <c r="CK296" s="192"/>
      <c r="CL296" s="192"/>
      <c r="CM296" s="192"/>
      <c r="CN296" s="192"/>
      <c r="CO296" s="192"/>
      <c r="CP296" s="192"/>
      <c r="CQ296" s="192"/>
    </row>
    <row r="297" spans="16:95">
      <c r="P297" s="192"/>
      <c r="Q297" s="192"/>
      <c r="R297" s="192"/>
      <c r="S297" s="192"/>
      <c r="T297" s="192"/>
      <c r="U297" s="192"/>
      <c r="V297" s="192"/>
      <c r="W297" s="192"/>
      <c r="X297" s="192"/>
      <c r="Y297" s="192"/>
      <c r="Z297" s="192"/>
      <c r="AA297" s="192"/>
      <c r="AB297" s="192"/>
      <c r="AC297" s="192"/>
      <c r="AD297" s="192"/>
      <c r="AE297" s="192"/>
      <c r="AF297" s="192"/>
      <c r="AG297" s="192"/>
      <c r="AH297" s="192"/>
      <c r="AI297" s="192"/>
      <c r="AJ297" s="192"/>
      <c r="AK297" s="192"/>
      <c r="AL297" s="192"/>
      <c r="AM297" s="192"/>
      <c r="AN297" s="192"/>
      <c r="AO297" s="192"/>
      <c r="AP297" s="192"/>
      <c r="AQ297" s="192"/>
      <c r="AR297" s="192"/>
      <c r="AS297" s="192"/>
      <c r="AT297" s="192"/>
      <c r="AU297" s="192"/>
      <c r="AV297" s="192"/>
      <c r="AW297" s="192"/>
      <c r="AX297" s="192"/>
      <c r="AY297" s="192"/>
      <c r="AZ297" s="192"/>
      <c r="BA297" s="192"/>
      <c r="BB297" s="192"/>
      <c r="BC297" s="192"/>
      <c r="BD297" s="192"/>
      <c r="BE297" s="192"/>
      <c r="BF297" s="192"/>
      <c r="BG297" s="192"/>
      <c r="BH297" s="192"/>
      <c r="BI297" s="192"/>
      <c r="BJ297" s="192"/>
      <c r="BK297" s="192"/>
      <c r="BL297" s="192"/>
      <c r="BM297" s="192"/>
      <c r="BN297" s="192"/>
      <c r="BO297" s="192"/>
      <c r="BP297" s="192"/>
      <c r="BQ297" s="192"/>
      <c r="BR297" s="192"/>
      <c r="BS297" s="192"/>
      <c r="BT297" s="192"/>
      <c r="BU297" s="192"/>
      <c r="BV297" s="192"/>
      <c r="BW297" s="192"/>
      <c r="BX297" s="192"/>
      <c r="BY297" s="192"/>
      <c r="BZ297" s="192"/>
      <c r="CA297" s="192"/>
      <c r="CB297" s="192"/>
      <c r="CC297" s="192"/>
      <c r="CD297" s="192"/>
      <c r="CE297" s="192"/>
      <c r="CF297" s="192"/>
      <c r="CG297" s="192"/>
      <c r="CH297" s="192"/>
      <c r="CI297" s="192"/>
      <c r="CJ297" s="192"/>
      <c r="CK297" s="192"/>
      <c r="CL297" s="192"/>
      <c r="CM297" s="192"/>
      <c r="CN297" s="192"/>
      <c r="CO297" s="192"/>
      <c r="CP297" s="192"/>
      <c r="CQ297" s="192"/>
    </row>
    <row r="298" spans="16:95">
      <c r="P298" s="192"/>
      <c r="Q298" s="192"/>
      <c r="R298" s="192"/>
      <c r="S298" s="192"/>
      <c r="T298" s="192"/>
      <c r="U298" s="192"/>
      <c r="V298" s="192"/>
      <c r="W298" s="192"/>
      <c r="X298" s="192"/>
      <c r="Y298" s="192"/>
      <c r="Z298" s="192"/>
      <c r="AA298" s="192"/>
      <c r="AB298" s="192"/>
      <c r="AC298" s="192"/>
      <c r="AD298" s="192"/>
      <c r="AE298" s="192"/>
      <c r="AF298" s="192"/>
      <c r="AG298" s="192"/>
      <c r="AH298" s="192"/>
      <c r="AI298" s="192"/>
      <c r="AJ298" s="192"/>
      <c r="AK298" s="192"/>
      <c r="AL298" s="192"/>
      <c r="AM298" s="192"/>
      <c r="AN298" s="192"/>
      <c r="AO298" s="192"/>
      <c r="AP298" s="192"/>
      <c r="AQ298" s="192"/>
      <c r="AR298" s="192"/>
      <c r="AS298" s="192"/>
      <c r="AT298" s="192"/>
      <c r="AU298" s="192"/>
      <c r="AV298" s="192"/>
      <c r="AW298" s="192"/>
      <c r="AX298" s="192"/>
      <c r="AY298" s="192"/>
      <c r="AZ298" s="192"/>
      <c r="BA298" s="192"/>
      <c r="BB298" s="192"/>
      <c r="BC298" s="192"/>
      <c r="BD298" s="192"/>
      <c r="BE298" s="192"/>
      <c r="BF298" s="192"/>
      <c r="BG298" s="192"/>
      <c r="BH298" s="192"/>
      <c r="BI298" s="192"/>
      <c r="BJ298" s="192"/>
      <c r="BK298" s="192"/>
      <c r="BL298" s="192"/>
      <c r="BM298" s="192"/>
      <c r="BN298" s="192"/>
      <c r="BO298" s="192"/>
      <c r="BP298" s="192"/>
      <c r="BQ298" s="192"/>
      <c r="BR298" s="192"/>
      <c r="BS298" s="192"/>
      <c r="BT298" s="192"/>
      <c r="BU298" s="192"/>
      <c r="BV298" s="192"/>
      <c r="BW298" s="192"/>
      <c r="BX298" s="192"/>
      <c r="BY298" s="192"/>
      <c r="BZ298" s="192"/>
      <c r="CA298" s="192"/>
      <c r="CB298" s="192"/>
      <c r="CC298" s="192"/>
      <c r="CD298" s="192"/>
      <c r="CE298" s="192"/>
      <c r="CF298" s="192"/>
      <c r="CG298" s="192"/>
      <c r="CH298" s="192"/>
      <c r="CI298" s="192"/>
      <c r="CJ298" s="192"/>
      <c r="CK298" s="192"/>
      <c r="CL298" s="192"/>
      <c r="CM298" s="192"/>
      <c r="CN298" s="192"/>
      <c r="CO298" s="192"/>
      <c r="CP298" s="192"/>
      <c r="CQ298" s="192"/>
    </row>
    <row r="299" spans="16:95">
      <c r="P299" s="192"/>
      <c r="Q299" s="192"/>
      <c r="R299" s="192"/>
      <c r="S299" s="192"/>
      <c r="T299" s="192"/>
      <c r="U299" s="192"/>
      <c r="V299" s="192"/>
      <c r="W299" s="192"/>
      <c r="X299" s="192"/>
      <c r="Y299" s="192"/>
      <c r="Z299" s="192"/>
      <c r="AA299" s="192"/>
      <c r="AB299" s="192"/>
      <c r="AC299" s="192"/>
      <c r="AD299" s="192"/>
      <c r="AE299" s="192"/>
      <c r="AF299" s="192"/>
      <c r="AG299" s="192"/>
      <c r="AH299" s="192"/>
      <c r="AI299" s="192"/>
      <c r="AJ299" s="192"/>
      <c r="AK299" s="192"/>
      <c r="AL299" s="192"/>
      <c r="AM299" s="192"/>
      <c r="AN299" s="192"/>
      <c r="AO299" s="192"/>
      <c r="AP299" s="192"/>
      <c r="AQ299" s="192"/>
      <c r="AR299" s="192"/>
      <c r="AS299" s="192"/>
      <c r="AT299" s="192"/>
      <c r="AU299" s="192"/>
      <c r="AV299" s="192"/>
      <c r="AW299" s="192"/>
      <c r="AX299" s="192"/>
      <c r="AY299" s="192"/>
      <c r="AZ299" s="192"/>
      <c r="BA299" s="192"/>
      <c r="BB299" s="192"/>
      <c r="BC299" s="192"/>
      <c r="BD299" s="192"/>
      <c r="BE299" s="192"/>
      <c r="BF299" s="192"/>
      <c r="BG299" s="192"/>
      <c r="BH299" s="192"/>
      <c r="BI299" s="192"/>
      <c r="BJ299" s="192"/>
      <c r="BK299" s="192"/>
      <c r="BL299" s="192"/>
      <c r="BM299" s="192"/>
      <c r="BN299" s="192"/>
      <c r="BO299" s="192"/>
      <c r="BP299" s="192"/>
      <c r="BQ299" s="192"/>
      <c r="BR299" s="192"/>
      <c r="BS299" s="192"/>
      <c r="BT299" s="192"/>
      <c r="BU299" s="192"/>
      <c r="BV299" s="192"/>
      <c r="BW299" s="192"/>
      <c r="BX299" s="192"/>
      <c r="BY299" s="192"/>
      <c r="BZ299" s="192"/>
      <c r="CA299" s="192"/>
      <c r="CB299" s="192"/>
      <c r="CC299" s="192"/>
      <c r="CD299" s="192"/>
      <c r="CE299" s="192"/>
      <c r="CF299" s="192"/>
      <c r="CG299" s="192"/>
      <c r="CH299" s="192"/>
      <c r="CI299" s="192"/>
      <c r="CJ299" s="192"/>
      <c r="CK299" s="192"/>
      <c r="CL299" s="192"/>
      <c r="CM299" s="192"/>
      <c r="CN299" s="192"/>
      <c r="CO299" s="192"/>
      <c r="CP299" s="192"/>
      <c r="CQ299" s="192"/>
    </row>
    <row r="300" spans="16:95">
      <c r="P300" s="192"/>
      <c r="Q300" s="192"/>
      <c r="R300" s="192"/>
      <c r="S300" s="192"/>
      <c r="T300" s="192"/>
      <c r="U300" s="192"/>
      <c r="V300" s="192"/>
      <c r="W300" s="192"/>
      <c r="X300" s="192"/>
      <c r="Y300" s="192"/>
      <c r="Z300" s="192"/>
      <c r="AA300" s="192"/>
      <c r="AB300" s="192"/>
      <c r="AC300" s="192"/>
      <c r="AD300" s="192"/>
      <c r="AE300" s="192"/>
      <c r="AF300" s="192"/>
      <c r="AG300" s="192"/>
      <c r="AH300" s="192"/>
      <c r="AI300" s="192"/>
      <c r="AJ300" s="192"/>
      <c r="AK300" s="192"/>
      <c r="AL300" s="192"/>
      <c r="AM300" s="192"/>
      <c r="AN300" s="192"/>
      <c r="AO300" s="192"/>
      <c r="AP300" s="192"/>
      <c r="AQ300" s="192"/>
      <c r="AR300" s="192"/>
      <c r="AS300" s="192"/>
      <c r="AT300" s="192"/>
      <c r="AU300" s="192"/>
      <c r="AV300" s="192"/>
      <c r="AW300" s="192"/>
      <c r="AX300" s="192"/>
      <c r="AY300" s="192"/>
      <c r="AZ300" s="192"/>
      <c r="BA300" s="192"/>
      <c r="BB300" s="192"/>
      <c r="BC300" s="192"/>
      <c r="BD300" s="192"/>
      <c r="BE300" s="192"/>
      <c r="BF300" s="192"/>
      <c r="BG300" s="192"/>
      <c r="BH300" s="192"/>
      <c r="BI300" s="192"/>
      <c r="BJ300" s="192"/>
      <c r="BK300" s="192"/>
      <c r="BL300" s="192"/>
      <c r="BM300" s="192"/>
      <c r="BN300" s="192"/>
      <c r="BO300" s="192"/>
      <c r="BP300" s="192"/>
      <c r="BQ300" s="192"/>
      <c r="BR300" s="192"/>
      <c r="BS300" s="192"/>
      <c r="BT300" s="192"/>
      <c r="BU300" s="192"/>
      <c r="BV300" s="192"/>
      <c r="BW300" s="192"/>
      <c r="BX300" s="192"/>
      <c r="BY300" s="192"/>
      <c r="BZ300" s="192"/>
      <c r="CA300" s="192"/>
      <c r="CB300" s="192"/>
      <c r="CC300" s="192"/>
      <c r="CD300" s="192"/>
      <c r="CE300" s="192"/>
      <c r="CF300" s="192"/>
      <c r="CG300" s="192"/>
      <c r="CH300" s="192"/>
      <c r="CI300" s="192"/>
      <c r="CJ300" s="192"/>
      <c r="CK300" s="192"/>
      <c r="CL300" s="192"/>
      <c r="CM300" s="192"/>
      <c r="CN300" s="192"/>
      <c r="CO300" s="192"/>
      <c r="CP300" s="192"/>
      <c r="CQ300" s="192"/>
    </row>
    <row r="301" spans="16:95">
      <c r="P301" s="192"/>
      <c r="Q301" s="192"/>
      <c r="R301" s="192"/>
      <c r="S301" s="192"/>
      <c r="T301" s="192"/>
      <c r="U301" s="192"/>
      <c r="V301" s="192"/>
      <c r="W301" s="192"/>
      <c r="X301" s="192"/>
      <c r="Y301" s="192"/>
      <c r="Z301" s="192"/>
      <c r="AA301" s="192"/>
      <c r="AB301" s="192"/>
      <c r="AC301" s="192"/>
      <c r="AD301" s="192"/>
      <c r="AE301" s="192"/>
      <c r="AF301" s="192"/>
      <c r="AG301" s="192"/>
      <c r="AH301" s="192"/>
      <c r="AI301" s="192"/>
      <c r="AJ301" s="192"/>
      <c r="AK301" s="192"/>
      <c r="AL301" s="192"/>
      <c r="AM301" s="192"/>
      <c r="AN301" s="192"/>
      <c r="AO301" s="192"/>
      <c r="AP301" s="192"/>
      <c r="AQ301" s="192"/>
      <c r="AR301" s="192"/>
      <c r="AS301" s="192"/>
      <c r="AT301" s="192"/>
      <c r="AU301" s="192"/>
      <c r="AV301" s="192"/>
      <c r="AW301" s="192"/>
      <c r="AX301" s="192"/>
      <c r="AY301" s="192"/>
      <c r="AZ301" s="192"/>
      <c r="BA301" s="192"/>
      <c r="BB301" s="192"/>
      <c r="BC301" s="192"/>
      <c r="BD301" s="192"/>
      <c r="BE301" s="192"/>
      <c r="BF301" s="192"/>
      <c r="BG301" s="192"/>
      <c r="BH301" s="192"/>
      <c r="BI301" s="192"/>
      <c r="BJ301" s="192"/>
      <c r="BK301" s="192"/>
      <c r="BL301" s="192"/>
      <c r="BM301" s="192"/>
      <c r="BN301" s="192"/>
      <c r="BO301" s="192"/>
      <c r="BP301" s="192"/>
      <c r="BQ301" s="192"/>
      <c r="BR301" s="192"/>
      <c r="BS301" s="192"/>
      <c r="BT301" s="192"/>
      <c r="BU301" s="192"/>
      <c r="BV301" s="192"/>
      <c r="BW301" s="192"/>
      <c r="BX301" s="192"/>
      <c r="BY301" s="192"/>
      <c r="BZ301" s="192"/>
      <c r="CA301" s="192"/>
      <c r="CB301" s="192"/>
      <c r="CC301" s="192"/>
      <c r="CD301" s="192"/>
      <c r="CE301" s="192"/>
      <c r="CF301" s="192"/>
      <c r="CG301" s="192"/>
      <c r="CH301" s="192"/>
      <c r="CI301" s="192"/>
      <c r="CJ301" s="192"/>
      <c r="CK301" s="192"/>
      <c r="CL301" s="192"/>
      <c r="CM301" s="192"/>
      <c r="CN301" s="192"/>
      <c r="CO301" s="192"/>
      <c r="CP301" s="192"/>
      <c r="CQ301" s="192"/>
    </row>
    <row r="302" spans="16:95">
      <c r="P302" s="192"/>
      <c r="Q302" s="192"/>
      <c r="R302" s="192"/>
      <c r="S302" s="192"/>
      <c r="T302" s="192"/>
      <c r="U302" s="192"/>
      <c r="V302" s="192"/>
      <c r="W302" s="192"/>
      <c r="X302" s="192"/>
      <c r="Y302" s="192"/>
      <c r="Z302" s="192"/>
      <c r="AA302" s="192"/>
      <c r="AB302" s="192"/>
      <c r="AC302" s="192"/>
      <c r="AD302" s="192"/>
      <c r="AE302" s="192"/>
      <c r="AF302" s="192"/>
      <c r="AG302" s="192"/>
      <c r="AH302" s="192"/>
      <c r="AI302" s="192"/>
      <c r="AJ302" s="192"/>
      <c r="AK302" s="192"/>
      <c r="AL302" s="192"/>
      <c r="AM302" s="192"/>
      <c r="AN302" s="192"/>
      <c r="AO302" s="192"/>
      <c r="AP302" s="192"/>
      <c r="AQ302" s="192"/>
      <c r="AR302" s="192"/>
      <c r="AS302" s="192"/>
      <c r="AT302" s="192"/>
      <c r="AU302" s="192"/>
      <c r="AV302" s="192"/>
      <c r="AW302" s="192"/>
      <c r="AX302" s="192"/>
      <c r="AY302" s="192"/>
      <c r="AZ302" s="192"/>
      <c r="BA302" s="192"/>
      <c r="BB302" s="192"/>
      <c r="BC302" s="192"/>
      <c r="BD302" s="192"/>
      <c r="BE302" s="192"/>
      <c r="BF302" s="192"/>
      <c r="BG302" s="192"/>
      <c r="BH302" s="192"/>
      <c r="BI302" s="192"/>
      <c r="BJ302" s="192"/>
      <c r="BK302" s="192"/>
      <c r="BL302" s="192"/>
      <c r="BM302" s="192"/>
      <c r="BN302" s="192"/>
      <c r="BO302" s="192"/>
      <c r="BP302" s="192"/>
      <c r="BQ302" s="192"/>
      <c r="BR302" s="192"/>
      <c r="BS302" s="192"/>
      <c r="BT302" s="192"/>
      <c r="BU302" s="192"/>
      <c r="BV302" s="192"/>
      <c r="BW302" s="192"/>
      <c r="BX302" s="192"/>
      <c r="BY302" s="192"/>
      <c r="BZ302" s="192"/>
      <c r="CA302" s="192"/>
      <c r="CB302" s="192"/>
      <c r="CC302" s="192"/>
      <c r="CD302" s="192"/>
      <c r="CE302" s="192"/>
      <c r="CF302" s="192"/>
      <c r="CG302" s="192"/>
      <c r="CH302" s="192"/>
      <c r="CI302" s="192"/>
      <c r="CJ302" s="192"/>
      <c r="CK302" s="192"/>
      <c r="CL302" s="192"/>
      <c r="CM302" s="192"/>
      <c r="CN302" s="192"/>
      <c r="CO302" s="192"/>
      <c r="CP302" s="192"/>
      <c r="CQ302" s="192"/>
    </row>
    <row r="303" spans="16:95">
      <c r="P303" s="192"/>
      <c r="Q303" s="192"/>
      <c r="R303" s="192"/>
      <c r="S303" s="192"/>
      <c r="T303" s="192"/>
      <c r="U303" s="192"/>
      <c r="V303" s="192"/>
      <c r="W303" s="192"/>
      <c r="X303" s="192"/>
      <c r="Y303" s="192"/>
      <c r="Z303" s="192"/>
      <c r="AA303" s="192"/>
      <c r="AB303" s="192"/>
      <c r="AC303" s="192"/>
      <c r="AD303" s="192"/>
      <c r="AE303" s="192"/>
      <c r="AF303" s="192"/>
      <c r="AG303" s="192"/>
      <c r="AH303" s="192"/>
      <c r="AI303" s="192"/>
      <c r="AJ303" s="192"/>
      <c r="AK303" s="192"/>
      <c r="AL303" s="192"/>
      <c r="AM303" s="192"/>
      <c r="AN303" s="192"/>
      <c r="AO303" s="192"/>
      <c r="AP303" s="192"/>
      <c r="AQ303" s="192"/>
      <c r="AR303" s="192"/>
      <c r="AS303" s="192"/>
      <c r="AT303" s="192"/>
      <c r="AU303" s="192"/>
      <c r="AV303" s="192"/>
      <c r="AW303" s="192"/>
      <c r="AX303" s="192"/>
      <c r="AY303" s="192"/>
      <c r="AZ303" s="192"/>
      <c r="BA303" s="192"/>
      <c r="BB303" s="192"/>
      <c r="BC303" s="192"/>
      <c r="BD303" s="192"/>
      <c r="BE303" s="192"/>
      <c r="BF303" s="192"/>
      <c r="BG303" s="192"/>
      <c r="BH303" s="192"/>
      <c r="BI303" s="192"/>
      <c r="BJ303" s="192"/>
      <c r="BK303" s="192"/>
      <c r="BL303" s="192"/>
      <c r="BM303" s="192"/>
      <c r="BN303" s="192"/>
      <c r="BO303" s="192"/>
      <c r="BP303" s="192"/>
      <c r="BQ303" s="192"/>
      <c r="BR303" s="192"/>
      <c r="BS303" s="192"/>
      <c r="BT303" s="192"/>
      <c r="BU303" s="192"/>
      <c r="BV303" s="192"/>
      <c r="BW303" s="192"/>
      <c r="BX303" s="192"/>
      <c r="BY303" s="192"/>
      <c r="BZ303" s="192"/>
      <c r="CA303" s="192"/>
      <c r="CB303" s="192"/>
      <c r="CC303" s="192"/>
      <c r="CD303" s="192"/>
      <c r="CE303" s="192"/>
      <c r="CF303" s="192"/>
      <c r="CG303" s="192"/>
      <c r="CH303" s="192"/>
      <c r="CI303" s="192"/>
      <c r="CJ303" s="192"/>
      <c r="CK303" s="192"/>
      <c r="CL303" s="192"/>
      <c r="CM303" s="192"/>
      <c r="CN303" s="192"/>
      <c r="CO303" s="192"/>
      <c r="CP303" s="192"/>
      <c r="CQ303" s="192"/>
    </row>
    <row r="304" spans="16:95">
      <c r="P304" s="192"/>
      <c r="Q304" s="192"/>
      <c r="R304" s="192"/>
      <c r="S304" s="192"/>
      <c r="T304" s="192"/>
      <c r="U304" s="192"/>
      <c r="V304" s="192"/>
      <c r="W304" s="192"/>
      <c r="X304" s="192"/>
      <c r="Y304" s="192"/>
      <c r="Z304" s="192"/>
      <c r="AA304" s="192"/>
      <c r="AB304" s="192"/>
      <c r="AC304" s="192"/>
      <c r="AD304" s="192"/>
      <c r="AE304" s="192"/>
      <c r="AF304" s="192"/>
      <c r="AG304" s="192"/>
      <c r="AH304" s="192"/>
      <c r="AI304" s="192"/>
      <c r="AJ304" s="192"/>
      <c r="AK304" s="192"/>
      <c r="AL304" s="192"/>
      <c r="AM304" s="192"/>
      <c r="AN304" s="192"/>
      <c r="AO304" s="192"/>
      <c r="AP304" s="192"/>
      <c r="AQ304" s="192"/>
      <c r="AR304" s="192"/>
      <c r="AS304" s="192"/>
      <c r="AT304" s="192"/>
      <c r="AU304" s="192"/>
      <c r="AV304" s="192"/>
      <c r="AW304" s="192"/>
      <c r="AX304" s="192"/>
      <c r="AY304" s="192"/>
      <c r="AZ304" s="192"/>
      <c r="BA304" s="192"/>
      <c r="BB304" s="192"/>
      <c r="BC304" s="192"/>
      <c r="BD304" s="192"/>
      <c r="BE304" s="192"/>
      <c r="BF304" s="192"/>
      <c r="BG304" s="192"/>
      <c r="BH304" s="192"/>
      <c r="BI304" s="192"/>
      <c r="BJ304" s="192"/>
      <c r="BK304" s="192"/>
      <c r="BL304" s="192"/>
      <c r="BM304" s="192"/>
      <c r="BN304" s="192"/>
      <c r="BO304" s="192"/>
      <c r="BP304" s="192"/>
      <c r="BQ304" s="192"/>
      <c r="BR304" s="192"/>
      <c r="BS304" s="192"/>
      <c r="BT304" s="192"/>
      <c r="BU304" s="192"/>
      <c r="BV304" s="192"/>
      <c r="BW304" s="192"/>
      <c r="BX304" s="192"/>
      <c r="BY304" s="192"/>
      <c r="BZ304" s="192"/>
      <c r="CA304" s="192"/>
      <c r="CB304" s="192"/>
      <c r="CC304" s="192"/>
      <c r="CD304" s="192"/>
      <c r="CE304" s="192"/>
      <c r="CF304" s="192"/>
      <c r="CG304" s="192"/>
      <c r="CH304" s="192"/>
      <c r="CI304" s="192"/>
      <c r="CJ304" s="192"/>
      <c r="CK304" s="192"/>
      <c r="CL304" s="192"/>
      <c r="CM304" s="192"/>
      <c r="CN304" s="192"/>
      <c r="CO304" s="192"/>
      <c r="CP304" s="192"/>
      <c r="CQ304" s="192"/>
    </row>
    <row r="305" spans="16:95">
      <c r="P305" s="192"/>
      <c r="Q305" s="192"/>
      <c r="R305" s="192"/>
      <c r="S305" s="192"/>
      <c r="T305" s="192"/>
      <c r="U305" s="192"/>
      <c r="V305" s="192"/>
      <c r="W305" s="192"/>
      <c r="X305" s="192"/>
      <c r="Y305" s="192"/>
      <c r="Z305" s="192"/>
      <c r="AA305" s="192"/>
      <c r="AB305" s="192"/>
      <c r="AC305" s="192"/>
      <c r="AD305" s="192"/>
      <c r="AE305" s="192"/>
      <c r="AF305" s="192"/>
      <c r="AG305" s="192"/>
      <c r="AH305" s="192"/>
      <c r="AI305" s="192"/>
      <c r="AJ305" s="192"/>
      <c r="AK305" s="192"/>
      <c r="AL305" s="192"/>
      <c r="AM305" s="192"/>
      <c r="AN305" s="192"/>
      <c r="AO305" s="192"/>
      <c r="AP305" s="192"/>
      <c r="AQ305" s="192"/>
      <c r="AR305" s="192"/>
      <c r="AS305" s="192"/>
      <c r="AT305" s="192"/>
      <c r="AU305" s="192"/>
      <c r="AV305" s="192"/>
      <c r="AW305" s="192"/>
      <c r="AX305" s="192"/>
      <c r="AY305" s="192"/>
      <c r="AZ305" s="192"/>
      <c r="BA305" s="192"/>
      <c r="BB305" s="192"/>
      <c r="BC305" s="192"/>
      <c r="BD305" s="192"/>
      <c r="BE305" s="192"/>
      <c r="BF305" s="192"/>
      <c r="BG305" s="192"/>
      <c r="BH305" s="192"/>
      <c r="BI305" s="192"/>
      <c r="BJ305" s="192"/>
      <c r="BK305" s="192"/>
      <c r="BL305" s="192"/>
      <c r="BM305" s="192"/>
      <c r="BN305" s="192"/>
      <c r="BO305" s="192"/>
      <c r="BP305" s="192"/>
      <c r="BQ305" s="192"/>
      <c r="BR305" s="192"/>
      <c r="BS305" s="192"/>
      <c r="BT305" s="192"/>
      <c r="BU305" s="192"/>
      <c r="BV305" s="192"/>
      <c r="BW305" s="192"/>
      <c r="BX305" s="192"/>
      <c r="BY305" s="192"/>
      <c r="BZ305" s="192"/>
      <c r="CA305" s="192"/>
      <c r="CB305" s="192"/>
      <c r="CC305" s="192"/>
      <c r="CD305" s="192"/>
      <c r="CE305" s="192"/>
      <c r="CF305" s="192"/>
      <c r="CG305" s="192"/>
      <c r="CH305" s="192"/>
      <c r="CI305" s="192"/>
      <c r="CJ305" s="192"/>
      <c r="CK305" s="192"/>
      <c r="CL305" s="192"/>
      <c r="CM305" s="192"/>
      <c r="CN305" s="192"/>
      <c r="CO305" s="192"/>
      <c r="CP305" s="192"/>
      <c r="CQ305" s="192"/>
    </row>
    <row r="306" spans="16:95">
      <c r="P306" s="192"/>
      <c r="Q306" s="192"/>
      <c r="R306" s="192"/>
      <c r="S306" s="192"/>
      <c r="T306" s="192"/>
      <c r="U306" s="192"/>
      <c r="V306" s="192"/>
      <c r="W306" s="192"/>
      <c r="X306" s="192"/>
      <c r="Y306" s="192"/>
      <c r="Z306" s="192"/>
      <c r="AA306" s="192"/>
      <c r="AB306" s="192"/>
      <c r="AC306" s="192"/>
      <c r="AD306" s="192"/>
      <c r="AE306" s="192"/>
      <c r="AF306" s="192"/>
      <c r="AG306" s="192"/>
      <c r="AH306" s="192"/>
      <c r="AI306" s="192"/>
      <c r="AJ306" s="192"/>
      <c r="AK306" s="192"/>
      <c r="AL306" s="192"/>
      <c r="AM306" s="192"/>
      <c r="AN306" s="192"/>
      <c r="AO306" s="192"/>
      <c r="AP306" s="192"/>
      <c r="AQ306" s="192"/>
      <c r="AR306" s="192"/>
      <c r="AS306" s="192"/>
      <c r="AT306" s="192"/>
      <c r="AU306" s="192"/>
      <c r="AV306" s="192"/>
      <c r="AW306" s="192"/>
      <c r="AX306" s="192"/>
      <c r="AY306" s="192"/>
      <c r="AZ306" s="192"/>
      <c r="BA306" s="192"/>
      <c r="BB306" s="192"/>
      <c r="BC306" s="192"/>
      <c r="BD306" s="192"/>
      <c r="BE306" s="192"/>
      <c r="BF306" s="192"/>
      <c r="BG306" s="192"/>
      <c r="BH306" s="192"/>
      <c r="BI306" s="192"/>
      <c r="BJ306" s="192"/>
      <c r="BK306" s="192"/>
      <c r="BL306" s="192"/>
      <c r="BM306" s="192"/>
      <c r="BN306" s="192"/>
      <c r="BO306" s="192"/>
      <c r="BP306" s="192"/>
      <c r="BQ306" s="192"/>
      <c r="BR306" s="192"/>
      <c r="BS306" s="192"/>
      <c r="BT306" s="192"/>
      <c r="BU306" s="192"/>
      <c r="BV306" s="192"/>
      <c r="BW306" s="192"/>
      <c r="BX306" s="192"/>
      <c r="BY306" s="192"/>
      <c r="BZ306" s="192"/>
      <c r="CA306" s="192"/>
      <c r="CB306" s="192"/>
      <c r="CC306" s="192"/>
      <c r="CD306" s="192"/>
      <c r="CE306" s="192"/>
      <c r="CF306" s="192"/>
      <c r="CG306" s="192"/>
      <c r="CH306" s="192"/>
      <c r="CI306" s="192"/>
      <c r="CJ306" s="192"/>
      <c r="CK306" s="192"/>
      <c r="CL306" s="192"/>
      <c r="CM306" s="192"/>
      <c r="CN306" s="192"/>
      <c r="CO306" s="192"/>
      <c r="CP306" s="192"/>
      <c r="CQ306" s="192"/>
    </row>
    <row r="307" spans="16:95">
      <c r="P307" s="192"/>
      <c r="Q307" s="192"/>
      <c r="R307" s="192"/>
      <c r="S307" s="192"/>
      <c r="T307" s="192"/>
      <c r="U307" s="192"/>
      <c r="V307" s="192"/>
      <c r="W307" s="192"/>
      <c r="X307" s="192"/>
      <c r="Y307" s="192"/>
      <c r="Z307" s="192"/>
      <c r="AA307" s="192"/>
      <c r="AB307" s="192"/>
      <c r="AC307" s="192"/>
      <c r="AD307" s="192"/>
      <c r="AE307" s="192"/>
      <c r="AF307" s="192"/>
      <c r="AG307" s="192"/>
      <c r="AH307" s="192"/>
      <c r="AI307" s="192"/>
      <c r="AJ307" s="192"/>
      <c r="AK307" s="192"/>
      <c r="AL307" s="192"/>
      <c r="AM307" s="192"/>
      <c r="AN307" s="192"/>
      <c r="AO307" s="192"/>
      <c r="AP307" s="192"/>
      <c r="AQ307" s="192"/>
      <c r="AR307" s="192"/>
      <c r="AS307" s="192"/>
      <c r="AT307" s="192"/>
      <c r="AU307" s="192"/>
      <c r="AV307" s="192"/>
      <c r="AW307" s="192"/>
      <c r="AX307" s="192"/>
      <c r="AY307" s="192"/>
      <c r="AZ307" s="192"/>
      <c r="BA307" s="192"/>
      <c r="BB307" s="192"/>
      <c r="BC307" s="192"/>
      <c r="BD307" s="192"/>
      <c r="BE307" s="192"/>
      <c r="BF307" s="192"/>
      <c r="BG307" s="192"/>
      <c r="BH307" s="192"/>
      <c r="BI307" s="192"/>
      <c r="BJ307" s="192"/>
      <c r="BK307" s="192"/>
      <c r="BL307" s="192"/>
      <c r="BM307" s="192"/>
      <c r="BN307" s="192"/>
      <c r="BO307" s="192"/>
      <c r="BP307" s="192"/>
      <c r="BQ307" s="192"/>
      <c r="BR307" s="192"/>
      <c r="BS307" s="192"/>
      <c r="BT307" s="192"/>
      <c r="BU307" s="192"/>
      <c r="BV307" s="192"/>
      <c r="BW307" s="192"/>
      <c r="BX307" s="192"/>
      <c r="BY307" s="192"/>
      <c r="BZ307" s="192"/>
      <c r="CA307" s="192"/>
      <c r="CB307" s="192"/>
      <c r="CC307" s="192"/>
      <c r="CD307" s="192"/>
      <c r="CE307" s="192"/>
      <c r="CF307" s="192"/>
      <c r="CG307" s="192"/>
      <c r="CH307" s="192"/>
      <c r="CI307" s="192"/>
      <c r="CJ307" s="192"/>
      <c r="CK307" s="192"/>
      <c r="CL307" s="192"/>
      <c r="CM307" s="192"/>
      <c r="CN307" s="192"/>
      <c r="CO307" s="192"/>
      <c r="CP307" s="192"/>
      <c r="CQ307" s="192"/>
    </row>
    <row r="308" spans="16:95">
      <c r="P308" s="192"/>
      <c r="Q308" s="192"/>
      <c r="R308" s="192"/>
      <c r="S308" s="192"/>
      <c r="T308" s="192"/>
      <c r="U308" s="192"/>
      <c r="V308" s="192"/>
      <c r="W308" s="192"/>
      <c r="X308" s="192"/>
      <c r="Y308" s="192"/>
      <c r="Z308" s="192"/>
      <c r="AA308" s="192"/>
      <c r="AB308" s="192"/>
      <c r="AC308" s="192"/>
      <c r="AD308" s="192"/>
      <c r="AE308" s="192"/>
      <c r="AF308" s="192"/>
      <c r="AG308" s="192"/>
      <c r="AH308" s="192"/>
      <c r="AI308" s="192"/>
      <c r="AJ308" s="192"/>
      <c r="AK308" s="192"/>
      <c r="AL308" s="192"/>
      <c r="AM308" s="192"/>
      <c r="AN308" s="192"/>
      <c r="AO308" s="192"/>
      <c r="AP308" s="192"/>
      <c r="AQ308" s="192"/>
      <c r="AR308" s="192"/>
      <c r="AS308" s="192"/>
      <c r="AT308" s="192"/>
      <c r="AU308" s="192"/>
      <c r="AV308" s="192"/>
      <c r="AW308" s="192"/>
      <c r="AX308" s="192"/>
      <c r="AY308" s="192"/>
      <c r="AZ308" s="192"/>
      <c r="BA308" s="192"/>
      <c r="BB308" s="192"/>
      <c r="BC308" s="192"/>
      <c r="BD308" s="192"/>
      <c r="BE308" s="192"/>
      <c r="BF308" s="192"/>
      <c r="BG308" s="192"/>
      <c r="BH308" s="192"/>
      <c r="BI308" s="192"/>
      <c r="BJ308" s="192"/>
      <c r="BK308" s="192"/>
      <c r="BL308" s="192"/>
      <c r="BM308" s="192"/>
      <c r="BN308" s="192"/>
      <c r="BO308" s="192"/>
      <c r="BP308" s="192"/>
      <c r="BQ308" s="192"/>
      <c r="BR308" s="192"/>
      <c r="BS308" s="192"/>
      <c r="BT308" s="192"/>
      <c r="BU308" s="192"/>
      <c r="BV308" s="192"/>
      <c r="BW308" s="192"/>
      <c r="BX308" s="192"/>
      <c r="BY308" s="192"/>
      <c r="BZ308" s="192"/>
      <c r="CA308" s="192"/>
      <c r="CB308" s="192"/>
      <c r="CC308" s="192"/>
      <c r="CD308" s="192"/>
      <c r="CE308" s="192"/>
      <c r="CF308" s="192"/>
      <c r="CG308" s="192"/>
      <c r="CH308" s="192"/>
      <c r="CI308" s="192"/>
      <c r="CJ308" s="192"/>
      <c r="CK308" s="192"/>
      <c r="CL308" s="192"/>
      <c r="CM308" s="192"/>
      <c r="CN308" s="192"/>
      <c r="CO308" s="192"/>
      <c r="CP308" s="192"/>
      <c r="CQ308" s="192"/>
    </row>
    <row r="309" spans="16:95">
      <c r="P309" s="192"/>
      <c r="Q309" s="192"/>
      <c r="R309" s="192"/>
      <c r="S309" s="192"/>
      <c r="T309" s="192"/>
      <c r="U309" s="192"/>
      <c r="V309" s="192"/>
      <c r="W309" s="192"/>
      <c r="X309" s="192"/>
      <c r="Y309" s="192"/>
      <c r="Z309" s="192"/>
      <c r="AA309" s="192"/>
      <c r="AB309" s="192"/>
      <c r="AC309" s="192"/>
      <c r="AD309" s="192"/>
      <c r="AE309" s="192"/>
      <c r="AF309" s="192"/>
      <c r="AG309" s="192"/>
      <c r="AH309" s="192"/>
      <c r="AI309" s="192"/>
      <c r="AJ309" s="192"/>
      <c r="AK309" s="192"/>
      <c r="AL309" s="192"/>
      <c r="AM309" s="192"/>
      <c r="AN309" s="192"/>
      <c r="AO309" s="192"/>
      <c r="AP309" s="192"/>
      <c r="AQ309" s="192"/>
      <c r="AR309" s="192"/>
      <c r="AS309" s="192"/>
      <c r="AT309" s="192"/>
      <c r="AU309" s="192"/>
      <c r="AV309" s="192"/>
      <c r="AW309" s="192"/>
      <c r="AX309" s="192"/>
      <c r="AY309" s="192"/>
      <c r="AZ309" s="192"/>
      <c r="BA309" s="192"/>
      <c r="BB309" s="192"/>
      <c r="BC309" s="192"/>
      <c r="BD309" s="192"/>
      <c r="BE309" s="192"/>
      <c r="BF309" s="192"/>
      <c r="BG309" s="192"/>
      <c r="BH309" s="192"/>
      <c r="BI309" s="192"/>
      <c r="BJ309" s="192"/>
      <c r="BK309" s="192"/>
      <c r="BL309" s="192"/>
      <c r="BM309" s="192"/>
      <c r="BN309" s="192"/>
      <c r="BO309" s="192"/>
      <c r="BP309" s="192"/>
      <c r="BQ309" s="192"/>
      <c r="BR309" s="192"/>
      <c r="BS309" s="192"/>
      <c r="BT309" s="192"/>
      <c r="BU309" s="192"/>
      <c r="BV309" s="192"/>
      <c r="BW309" s="192"/>
      <c r="BX309" s="192"/>
      <c r="BY309" s="192"/>
      <c r="BZ309" s="192"/>
      <c r="CA309" s="192"/>
      <c r="CB309" s="192"/>
      <c r="CC309" s="192"/>
      <c r="CD309" s="192"/>
      <c r="CE309" s="192"/>
      <c r="CF309" s="192"/>
      <c r="CG309" s="192"/>
      <c r="CH309" s="192"/>
      <c r="CI309" s="192"/>
      <c r="CJ309" s="192"/>
      <c r="CK309" s="192"/>
      <c r="CL309" s="192"/>
      <c r="CM309" s="192"/>
      <c r="CN309" s="192"/>
      <c r="CO309" s="192"/>
      <c r="CP309" s="192"/>
      <c r="CQ309" s="192"/>
    </row>
    <row r="310" spans="16:95">
      <c r="P310" s="192"/>
      <c r="Q310" s="192"/>
      <c r="R310" s="192"/>
      <c r="S310" s="192"/>
      <c r="T310" s="192"/>
      <c r="U310" s="192"/>
      <c r="V310" s="192"/>
      <c r="W310" s="192"/>
      <c r="X310" s="192"/>
      <c r="Y310" s="192"/>
      <c r="Z310" s="192"/>
      <c r="AA310" s="192"/>
      <c r="AB310" s="192"/>
      <c r="AC310" s="192"/>
      <c r="AD310" s="192"/>
      <c r="AE310" s="192"/>
      <c r="AF310" s="192"/>
      <c r="AG310" s="192"/>
      <c r="AH310" s="192"/>
      <c r="AI310" s="192"/>
      <c r="AJ310" s="192"/>
      <c r="AK310" s="192"/>
      <c r="AL310" s="192"/>
      <c r="AM310" s="192"/>
      <c r="AN310" s="192"/>
      <c r="AO310" s="192"/>
      <c r="AP310" s="192"/>
      <c r="AQ310" s="192"/>
      <c r="AR310" s="192"/>
      <c r="AS310" s="192"/>
      <c r="AT310" s="192"/>
      <c r="AU310" s="192"/>
      <c r="AV310" s="192"/>
      <c r="AW310" s="192"/>
      <c r="AX310" s="192"/>
      <c r="AY310" s="192"/>
      <c r="AZ310" s="192"/>
      <c r="BA310" s="192"/>
      <c r="BB310" s="192"/>
      <c r="BC310" s="192"/>
      <c r="BD310" s="192"/>
      <c r="BE310" s="192"/>
      <c r="BF310" s="192"/>
      <c r="BG310" s="192"/>
      <c r="BH310" s="192"/>
      <c r="BI310" s="192"/>
      <c r="BJ310" s="192"/>
      <c r="BK310" s="192"/>
      <c r="BL310" s="192"/>
      <c r="BM310" s="192"/>
      <c r="BN310" s="192"/>
      <c r="BO310" s="192"/>
      <c r="BP310" s="192"/>
      <c r="BQ310" s="192"/>
      <c r="BR310" s="192"/>
      <c r="BS310" s="192"/>
      <c r="BT310" s="192"/>
      <c r="BU310" s="192"/>
      <c r="BV310" s="192"/>
      <c r="BW310" s="192"/>
      <c r="BX310" s="192"/>
      <c r="BY310" s="192"/>
      <c r="BZ310" s="192"/>
      <c r="CA310" s="192"/>
      <c r="CB310" s="192"/>
      <c r="CC310" s="192"/>
      <c r="CD310" s="192"/>
      <c r="CE310" s="192"/>
      <c r="CF310" s="192"/>
      <c r="CG310" s="192"/>
      <c r="CH310" s="192"/>
      <c r="CI310" s="192"/>
      <c r="CJ310" s="192"/>
      <c r="CK310" s="192"/>
      <c r="CL310" s="192"/>
      <c r="CM310" s="192"/>
      <c r="CN310" s="192"/>
      <c r="CO310" s="192"/>
      <c r="CP310" s="192"/>
      <c r="CQ310" s="192"/>
    </row>
    <row r="311" spans="16:95">
      <c r="P311" s="192"/>
      <c r="Q311" s="192"/>
      <c r="R311" s="192"/>
      <c r="S311" s="192"/>
      <c r="T311" s="192"/>
      <c r="U311" s="192"/>
      <c r="V311" s="192"/>
      <c r="W311" s="192"/>
      <c r="X311" s="192"/>
      <c r="Y311" s="192"/>
      <c r="Z311" s="192"/>
      <c r="AA311" s="192"/>
      <c r="AB311" s="192"/>
      <c r="AC311" s="192"/>
      <c r="AD311" s="192"/>
      <c r="AE311" s="192"/>
      <c r="AF311" s="192"/>
      <c r="AG311" s="192"/>
      <c r="AH311" s="192"/>
      <c r="AI311" s="192"/>
      <c r="AJ311" s="192"/>
      <c r="AK311" s="192"/>
      <c r="AL311" s="192"/>
      <c r="AM311" s="192"/>
      <c r="AN311" s="192"/>
      <c r="AO311" s="192"/>
      <c r="AP311" s="192"/>
      <c r="AQ311" s="192"/>
      <c r="AR311" s="192"/>
      <c r="AS311" s="192"/>
      <c r="AT311" s="192"/>
      <c r="AU311" s="192"/>
      <c r="AV311" s="192"/>
      <c r="AW311" s="192"/>
      <c r="AX311" s="192"/>
      <c r="AY311" s="192"/>
      <c r="AZ311" s="192"/>
      <c r="BA311" s="192"/>
      <c r="BB311" s="192"/>
      <c r="BC311" s="192"/>
      <c r="BD311" s="192"/>
      <c r="BE311" s="192"/>
      <c r="BF311" s="192"/>
      <c r="BG311" s="192"/>
      <c r="BH311" s="192"/>
      <c r="BI311" s="192"/>
      <c r="BJ311" s="192"/>
      <c r="BK311" s="192"/>
      <c r="BL311" s="192"/>
      <c r="BM311" s="192"/>
      <c r="BN311" s="192"/>
      <c r="BO311" s="192"/>
      <c r="BP311" s="192"/>
      <c r="BQ311" s="192"/>
      <c r="BR311" s="192"/>
      <c r="BS311" s="192"/>
      <c r="BT311" s="192"/>
      <c r="BU311" s="192"/>
      <c r="BV311" s="192"/>
      <c r="BW311" s="192"/>
      <c r="BX311" s="192"/>
      <c r="BY311" s="192"/>
      <c r="BZ311" s="192"/>
      <c r="CA311" s="192"/>
      <c r="CB311" s="192"/>
      <c r="CC311" s="192"/>
      <c r="CD311" s="192"/>
      <c r="CE311" s="192"/>
      <c r="CF311" s="192"/>
      <c r="CG311" s="192"/>
      <c r="CH311" s="192"/>
      <c r="CI311" s="192"/>
      <c r="CJ311" s="192"/>
      <c r="CK311" s="192"/>
      <c r="CL311" s="192"/>
      <c r="CM311" s="192"/>
      <c r="CN311" s="192"/>
      <c r="CO311" s="192"/>
      <c r="CP311" s="192"/>
      <c r="CQ311" s="192"/>
    </row>
    <row r="312" spans="16:95">
      <c r="P312" s="192"/>
      <c r="Q312" s="192"/>
      <c r="R312" s="192"/>
      <c r="S312" s="192"/>
      <c r="T312" s="192"/>
      <c r="U312" s="192"/>
      <c r="V312" s="192"/>
      <c r="W312" s="192"/>
      <c r="X312" s="192"/>
      <c r="Y312" s="192"/>
      <c r="Z312" s="192"/>
      <c r="AA312" s="192"/>
      <c r="AB312" s="192"/>
      <c r="AC312" s="192"/>
      <c r="AD312" s="192"/>
      <c r="AE312" s="192"/>
      <c r="AF312" s="192"/>
      <c r="AG312" s="192"/>
      <c r="AH312" s="192"/>
      <c r="AI312" s="192"/>
      <c r="AJ312" s="192"/>
      <c r="AK312" s="192"/>
      <c r="AL312" s="192"/>
      <c r="AM312" s="192"/>
      <c r="AN312" s="192"/>
      <c r="AO312" s="192"/>
      <c r="AP312" s="192"/>
      <c r="AQ312" s="192"/>
      <c r="AR312" s="192"/>
      <c r="AS312" s="192"/>
      <c r="AT312" s="192"/>
      <c r="AU312" s="192"/>
      <c r="AV312" s="192"/>
      <c r="AW312" s="192"/>
      <c r="AX312" s="192"/>
      <c r="AY312" s="192"/>
      <c r="AZ312" s="192"/>
      <c r="BA312" s="192"/>
      <c r="BB312" s="192"/>
      <c r="BC312" s="192"/>
      <c r="BD312" s="192"/>
      <c r="BE312" s="192"/>
      <c r="BF312" s="192"/>
      <c r="BG312" s="192"/>
      <c r="BH312" s="192"/>
      <c r="BI312" s="192"/>
      <c r="BJ312" s="192"/>
      <c r="BK312" s="192"/>
      <c r="BL312" s="192"/>
      <c r="BM312" s="192"/>
      <c r="BN312" s="192"/>
      <c r="BO312" s="192"/>
      <c r="BP312" s="192"/>
      <c r="BQ312" s="192"/>
      <c r="BR312" s="192"/>
      <c r="BS312" s="192"/>
      <c r="BT312" s="192"/>
      <c r="BU312" s="192"/>
      <c r="BV312" s="192"/>
      <c r="BW312" s="192"/>
      <c r="BX312" s="192"/>
      <c r="BY312" s="192"/>
      <c r="BZ312" s="192"/>
      <c r="CA312" s="192"/>
      <c r="CB312" s="192"/>
      <c r="CC312" s="192"/>
      <c r="CD312" s="192"/>
      <c r="CE312" s="192"/>
      <c r="CF312" s="192"/>
      <c r="CG312" s="192"/>
      <c r="CH312" s="192"/>
      <c r="CI312" s="192"/>
      <c r="CJ312" s="192"/>
      <c r="CK312" s="192"/>
      <c r="CL312" s="192"/>
      <c r="CM312" s="192"/>
      <c r="CN312" s="192"/>
      <c r="CO312" s="192"/>
      <c r="CP312" s="192"/>
      <c r="CQ312" s="192"/>
    </row>
    <row r="313" spans="16:95">
      <c r="P313" s="192"/>
      <c r="Q313" s="192"/>
      <c r="R313" s="192"/>
      <c r="S313" s="192"/>
      <c r="T313" s="192"/>
      <c r="U313" s="192"/>
      <c r="V313" s="192"/>
      <c r="W313" s="192"/>
      <c r="X313" s="192"/>
      <c r="Y313" s="192"/>
      <c r="Z313" s="192"/>
      <c r="AA313" s="192"/>
      <c r="AB313" s="192"/>
      <c r="AC313" s="192"/>
      <c r="AD313" s="192"/>
      <c r="AE313" s="192"/>
      <c r="AF313" s="192"/>
      <c r="AG313" s="192"/>
      <c r="AH313" s="192"/>
      <c r="AI313" s="192"/>
      <c r="AJ313" s="192"/>
      <c r="AK313" s="192"/>
      <c r="AL313" s="192"/>
      <c r="AM313" s="192"/>
      <c r="AN313" s="192"/>
      <c r="AO313" s="192"/>
      <c r="AP313" s="192"/>
      <c r="AQ313" s="192"/>
      <c r="AR313" s="192"/>
      <c r="AS313" s="192"/>
      <c r="AT313" s="192"/>
      <c r="AU313" s="192"/>
      <c r="AV313" s="192"/>
      <c r="AW313" s="192"/>
      <c r="AX313" s="192"/>
      <c r="AY313" s="192"/>
      <c r="AZ313" s="192"/>
      <c r="BA313" s="192"/>
      <c r="BB313" s="192"/>
      <c r="BC313" s="192"/>
      <c r="BD313" s="192"/>
      <c r="BE313" s="192"/>
      <c r="BF313" s="192"/>
      <c r="BG313" s="192"/>
      <c r="BH313" s="192"/>
      <c r="BI313" s="192"/>
      <c r="BJ313" s="192"/>
      <c r="BK313" s="192"/>
      <c r="BL313" s="192"/>
      <c r="BM313" s="192"/>
      <c r="BN313" s="192"/>
      <c r="BO313" s="192"/>
      <c r="BP313" s="192"/>
      <c r="BQ313" s="192"/>
      <c r="BR313" s="192"/>
      <c r="BS313" s="192"/>
      <c r="BT313" s="192"/>
      <c r="BU313" s="192"/>
      <c r="BV313" s="192"/>
      <c r="BW313" s="192"/>
      <c r="BX313" s="192"/>
      <c r="BY313" s="192"/>
      <c r="BZ313" s="192"/>
      <c r="CA313" s="192"/>
      <c r="CB313" s="192"/>
      <c r="CC313" s="192"/>
      <c r="CD313" s="192"/>
      <c r="CE313" s="192"/>
      <c r="CF313" s="192"/>
      <c r="CG313" s="192"/>
      <c r="CH313" s="192"/>
      <c r="CI313" s="192"/>
      <c r="CJ313" s="192"/>
      <c r="CK313" s="192"/>
      <c r="CL313" s="192"/>
      <c r="CM313" s="192"/>
      <c r="CN313" s="192"/>
      <c r="CO313" s="192"/>
      <c r="CP313" s="192"/>
      <c r="CQ313" s="192"/>
    </row>
    <row r="314" spans="16:95">
      <c r="P314" s="192"/>
      <c r="Q314" s="192"/>
      <c r="R314" s="192"/>
      <c r="S314" s="192"/>
      <c r="T314" s="192"/>
      <c r="U314" s="192"/>
      <c r="V314" s="192"/>
      <c r="W314" s="192"/>
      <c r="X314" s="192"/>
      <c r="Y314" s="192"/>
      <c r="Z314" s="192"/>
      <c r="AA314" s="192"/>
      <c r="AB314" s="192"/>
      <c r="AC314" s="192"/>
      <c r="AD314" s="192"/>
      <c r="AE314" s="192"/>
      <c r="AF314" s="192"/>
      <c r="AG314" s="192"/>
      <c r="AH314" s="192"/>
      <c r="AI314" s="192"/>
      <c r="AJ314" s="192"/>
      <c r="AK314" s="192"/>
      <c r="AL314" s="192"/>
      <c r="AM314" s="192"/>
      <c r="AN314" s="192"/>
      <c r="AO314" s="192"/>
      <c r="AP314" s="192"/>
      <c r="AQ314" s="192"/>
      <c r="AR314" s="192"/>
      <c r="AS314" s="192"/>
      <c r="AT314" s="192"/>
      <c r="AU314" s="192"/>
      <c r="AV314" s="192"/>
      <c r="AW314" s="192"/>
      <c r="AX314" s="192"/>
      <c r="AY314" s="192"/>
      <c r="AZ314" s="192"/>
      <c r="BA314" s="192"/>
      <c r="BB314" s="192"/>
      <c r="BC314" s="192"/>
      <c r="BD314" s="192"/>
      <c r="BE314" s="192"/>
      <c r="BF314" s="192"/>
      <c r="BG314" s="192"/>
      <c r="BH314" s="192"/>
      <c r="BI314" s="192"/>
      <c r="BJ314" s="192"/>
      <c r="BK314" s="192"/>
      <c r="BL314" s="192"/>
      <c r="BM314" s="192"/>
      <c r="BN314" s="192"/>
      <c r="BO314" s="192"/>
      <c r="BP314" s="192"/>
      <c r="BQ314" s="192"/>
      <c r="BR314" s="192"/>
      <c r="BS314" s="192"/>
      <c r="BT314" s="192"/>
      <c r="BU314" s="192"/>
      <c r="BV314" s="192"/>
      <c r="BW314" s="192"/>
      <c r="BX314" s="192"/>
      <c r="BY314" s="192"/>
      <c r="BZ314" s="192"/>
      <c r="CA314" s="192"/>
      <c r="CB314" s="192"/>
      <c r="CC314" s="192"/>
      <c r="CD314" s="192"/>
      <c r="CE314" s="192"/>
      <c r="CF314" s="192"/>
      <c r="CG314" s="192"/>
      <c r="CH314" s="192"/>
      <c r="CI314" s="192"/>
      <c r="CJ314" s="192"/>
      <c r="CK314" s="192"/>
      <c r="CL314" s="192"/>
      <c r="CM314" s="192"/>
      <c r="CN314" s="192"/>
      <c r="CO314" s="192"/>
      <c r="CP314" s="192"/>
      <c r="CQ314" s="192"/>
    </row>
    <row r="315" spans="16:95">
      <c r="P315" s="192"/>
      <c r="Q315" s="192"/>
      <c r="R315" s="192"/>
      <c r="S315" s="192"/>
      <c r="T315" s="192"/>
      <c r="U315" s="192"/>
      <c r="V315" s="192"/>
      <c r="W315" s="192"/>
      <c r="X315" s="192"/>
      <c r="Y315" s="192"/>
      <c r="Z315" s="192"/>
      <c r="AA315" s="192"/>
      <c r="AB315" s="192"/>
      <c r="AC315" s="192"/>
      <c r="AD315" s="192"/>
      <c r="AE315" s="192"/>
      <c r="AF315" s="192"/>
      <c r="AG315" s="192"/>
      <c r="AH315" s="192"/>
      <c r="AI315" s="192"/>
      <c r="AJ315" s="192"/>
      <c r="AK315" s="192"/>
      <c r="AL315" s="192"/>
      <c r="AM315" s="192"/>
      <c r="AN315" s="192"/>
      <c r="AO315" s="192"/>
      <c r="AP315" s="192"/>
      <c r="AQ315" s="192"/>
      <c r="AR315" s="192"/>
      <c r="AS315" s="192"/>
      <c r="AT315" s="192"/>
      <c r="AU315" s="192"/>
      <c r="AV315" s="192"/>
      <c r="AW315" s="192"/>
      <c r="AX315" s="192"/>
      <c r="AY315" s="192"/>
      <c r="AZ315" s="192"/>
      <c r="BA315" s="192"/>
      <c r="BB315" s="192"/>
      <c r="BC315" s="192"/>
      <c r="BD315" s="192"/>
      <c r="BE315" s="192"/>
      <c r="BF315" s="192"/>
      <c r="BG315" s="192"/>
      <c r="BH315" s="192"/>
      <c r="BI315" s="192"/>
      <c r="BJ315" s="192"/>
      <c r="BK315" s="192"/>
      <c r="BL315" s="192"/>
      <c r="BM315" s="192"/>
      <c r="BN315" s="192"/>
      <c r="BO315" s="192"/>
      <c r="BP315" s="192"/>
      <c r="BQ315" s="192"/>
      <c r="BR315" s="192"/>
      <c r="BS315" s="192"/>
      <c r="BT315" s="192"/>
      <c r="BU315" s="192"/>
      <c r="BV315" s="192"/>
      <c r="BW315" s="192"/>
      <c r="BX315" s="192"/>
      <c r="BY315" s="192"/>
      <c r="BZ315" s="192"/>
      <c r="CA315" s="192"/>
      <c r="CB315" s="192"/>
      <c r="CC315" s="192"/>
      <c r="CD315" s="192"/>
      <c r="CE315" s="192"/>
      <c r="CF315" s="192"/>
      <c r="CG315" s="192"/>
      <c r="CH315" s="192"/>
      <c r="CI315" s="192"/>
      <c r="CJ315" s="192"/>
      <c r="CK315" s="192"/>
      <c r="CL315" s="192"/>
      <c r="CM315" s="192"/>
      <c r="CN315" s="192"/>
      <c r="CO315" s="192"/>
      <c r="CP315" s="192"/>
      <c r="CQ315" s="192"/>
    </row>
    <row r="316" spans="16:95">
      <c r="P316" s="192"/>
      <c r="Q316" s="192"/>
      <c r="R316" s="192"/>
      <c r="S316" s="192"/>
      <c r="T316" s="192"/>
      <c r="U316" s="192"/>
      <c r="V316" s="192"/>
      <c r="W316" s="192"/>
      <c r="X316" s="192"/>
      <c r="Y316" s="192"/>
      <c r="Z316" s="192"/>
      <c r="AA316" s="192"/>
      <c r="AB316" s="192"/>
      <c r="AC316" s="192"/>
      <c r="AD316" s="192"/>
      <c r="AE316" s="192"/>
      <c r="AF316" s="192"/>
      <c r="AG316" s="192"/>
      <c r="AH316" s="192"/>
      <c r="AI316" s="192"/>
      <c r="AJ316" s="192"/>
      <c r="AK316" s="192"/>
      <c r="AL316" s="192"/>
      <c r="AM316" s="192"/>
      <c r="AN316" s="192"/>
      <c r="AO316" s="192"/>
      <c r="AP316" s="192"/>
      <c r="AQ316" s="192"/>
      <c r="AR316" s="192"/>
      <c r="AS316" s="192"/>
      <c r="AT316" s="192"/>
      <c r="AU316" s="192"/>
      <c r="AV316" s="192"/>
      <c r="AW316" s="192"/>
      <c r="AX316" s="192"/>
      <c r="AY316" s="192"/>
      <c r="AZ316" s="192"/>
      <c r="BA316" s="192"/>
      <c r="BB316" s="192"/>
      <c r="BC316" s="192"/>
      <c r="BD316" s="192"/>
      <c r="BE316" s="192"/>
      <c r="BF316" s="192"/>
      <c r="BG316" s="192"/>
      <c r="BH316" s="192"/>
      <c r="BI316" s="192"/>
      <c r="BJ316" s="192"/>
      <c r="BK316" s="192"/>
      <c r="BL316" s="192"/>
      <c r="BM316" s="192"/>
      <c r="BN316" s="192"/>
      <c r="BO316" s="192"/>
      <c r="BP316" s="192"/>
      <c r="BQ316" s="192"/>
      <c r="BR316" s="192"/>
      <c r="BS316" s="192"/>
      <c r="BT316" s="192"/>
      <c r="BU316" s="192"/>
      <c r="BV316" s="192"/>
      <c r="BW316" s="192"/>
      <c r="BX316" s="192"/>
      <c r="BY316" s="192"/>
      <c r="BZ316" s="192"/>
      <c r="CA316" s="192"/>
      <c r="CB316" s="192"/>
      <c r="CC316" s="192"/>
      <c r="CD316" s="192"/>
      <c r="CE316" s="192"/>
      <c r="CF316" s="192"/>
      <c r="CG316" s="192"/>
      <c r="CH316" s="192"/>
      <c r="CI316" s="192"/>
      <c r="CJ316" s="192"/>
      <c r="CK316" s="192"/>
      <c r="CL316" s="192"/>
      <c r="CM316" s="192"/>
      <c r="CN316" s="192"/>
      <c r="CO316" s="192"/>
      <c r="CP316" s="192"/>
      <c r="CQ316" s="192"/>
    </row>
    <row r="317" spans="16:95">
      <c r="P317" s="192"/>
      <c r="Q317" s="192"/>
      <c r="R317" s="192"/>
      <c r="S317" s="192"/>
      <c r="T317" s="192"/>
      <c r="U317" s="192"/>
      <c r="V317" s="192"/>
      <c r="W317" s="192"/>
      <c r="X317" s="192"/>
      <c r="Y317" s="192"/>
      <c r="Z317" s="192"/>
      <c r="AA317" s="192"/>
      <c r="AB317" s="192"/>
      <c r="AC317" s="192"/>
      <c r="AD317" s="192"/>
      <c r="AE317" s="192"/>
      <c r="AF317" s="192"/>
      <c r="AG317" s="192"/>
      <c r="AH317" s="192"/>
      <c r="AI317" s="192"/>
      <c r="AJ317" s="192"/>
      <c r="AK317" s="192"/>
      <c r="AL317" s="192"/>
      <c r="AM317" s="192"/>
      <c r="AN317" s="192"/>
      <c r="AO317" s="192"/>
      <c r="AP317" s="192"/>
      <c r="AQ317" s="192"/>
      <c r="AR317" s="192"/>
      <c r="AS317" s="192"/>
      <c r="AT317" s="192"/>
      <c r="AU317" s="192"/>
      <c r="AV317" s="192"/>
      <c r="AW317" s="192"/>
      <c r="AX317" s="192"/>
      <c r="AY317" s="192"/>
      <c r="AZ317" s="192"/>
      <c r="BA317" s="192"/>
      <c r="BB317" s="192"/>
      <c r="BC317" s="192"/>
      <c r="BD317" s="192"/>
      <c r="BE317" s="192"/>
      <c r="BF317" s="192"/>
      <c r="BG317" s="192"/>
      <c r="BH317" s="192"/>
      <c r="BI317" s="192"/>
      <c r="BJ317" s="192"/>
      <c r="BK317" s="192"/>
      <c r="BL317" s="192"/>
      <c r="BM317" s="192"/>
      <c r="BN317" s="192"/>
      <c r="BO317" s="192"/>
      <c r="BP317" s="192"/>
      <c r="BQ317" s="192"/>
      <c r="BR317" s="192"/>
      <c r="BS317" s="192"/>
      <c r="BT317" s="192"/>
      <c r="BU317" s="192"/>
      <c r="BV317" s="192"/>
      <c r="BW317" s="192"/>
      <c r="BX317" s="192"/>
      <c r="BY317" s="192"/>
      <c r="BZ317" s="192"/>
      <c r="CA317" s="192"/>
      <c r="CB317" s="192"/>
      <c r="CC317" s="192"/>
      <c r="CD317" s="192"/>
      <c r="CE317" s="192"/>
      <c r="CF317" s="192"/>
      <c r="CG317" s="192"/>
      <c r="CH317" s="192"/>
      <c r="CI317" s="192"/>
      <c r="CJ317" s="192"/>
      <c r="CK317" s="192"/>
      <c r="CL317" s="192"/>
      <c r="CM317" s="192"/>
      <c r="CN317" s="192"/>
      <c r="CO317" s="192"/>
      <c r="CP317" s="192"/>
      <c r="CQ317" s="192"/>
    </row>
    <row r="318" spans="16:95">
      <c r="P318" s="192"/>
      <c r="Q318" s="192"/>
      <c r="R318" s="192"/>
      <c r="S318" s="192"/>
      <c r="T318" s="192"/>
      <c r="U318" s="192"/>
      <c r="V318" s="192"/>
      <c r="W318" s="192"/>
      <c r="X318" s="192"/>
      <c r="Y318" s="192"/>
      <c r="Z318" s="192"/>
      <c r="AA318" s="192"/>
      <c r="AB318" s="192"/>
      <c r="AC318" s="192"/>
      <c r="AD318" s="192"/>
      <c r="AE318" s="192"/>
      <c r="AF318" s="192"/>
      <c r="AG318" s="192"/>
      <c r="AH318" s="192"/>
      <c r="AI318" s="192"/>
      <c r="AJ318" s="192"/>
      <c r="AK318" s="192"/>
      <c r="AL318" s="192"/>
      <c r="AM318" s="192"/>
      <c r="AN318" s="192"/>
      <c r="AO318" s="192"/>
      <c r="AP318" s="192"/>
      <c r="AQ318" s="192"/>
      <c r="AR318" s="192"/>
      <c r="AS318" s="192"/>
      <c r="AT318" s="192"/>
      <c r="AU318" s="192"/>
      <c r="AV318" s="192"/>
      <c r="AW318" s="192"/>
      <c r="AX318" s="192"/>
      <c r="AY318" s="192"/>
      <c r="AZ318" s="192"/>
      <c r="BA318" s="192"/>
      <c r="BB318" s="192"/>
      <c r="BC318" s="192"/>
      <c r="BD318" s="192"/>
      <c r="BE318" s="192"/>
      <c r="BF318" s="192"/>
      <c r="BG318" s="192"/>
      <c r="BH318" s="192"/>
      <c r="BI318" s="192"/>
      <c r="BJ318" s="192"/>
      <c r="BK318" s="192"/>
      <c r="BL318" s="192"/>
      <c r="BM318" s="192"/>
      <c r="BN318" s="192"/>
      <c r="BO318" s="192"/>
      <c r="BP318" s="192"/>
      <c r="BQ318" s="192"/>
      <c r="BR318" s="192"/>
      <c r="BS318" s="192"/>
      <c r="BT318" s="192"/>
      <c r="BU318" s="192"/>
      <c r="BV318" s="192"/>
      <c r="BW318" s="192"/>
      <c r="BX318" s="192"/>
      <c r="BY318" s="192"/>
      <c r="BZ318" s="192"/>
      <c r="CA318" s="192"/>
      <c r="CB318" s="192"/>
      <c r="CC318" s="192"/>
      <c r="CD318" s="192"/>
      <c r="CE318" s="192"/>
      <c r="CF318" s="192"/>
      <c r="CG318" s="192"/>
      <c r="CH318" s="192"/>
      <c r="CI318" s="192"/>
      <c r="CJ318" s="192"/>
      <c r="CK318" s="192"/>
      <c r="CL318" s="192"/>
      <c r="CM318" s="192"/>
      <c r="CN318" s="192"/>
      <c r="CO318" s="192"/>
      <c r="CP318" s="192"/>
      <c r="CQ318" s="192"/>
    </row>
  </sheetData>
  <mergeCells count="11">
    <mergeCell ref="B2:N2"/>
    <mergeCell ref="B3:N3"/>
    <mergeCell ref="C9:D10"/>
    <mergeCell ref="E18:N20"/>
    <mergeCell ref="E21:N24"/>
    <mergeCell ref="C21:D23"/>
    <mergeCell ref="E4:N5"/>
    <mergeCell ref="E9:N10"/>
    <mergeCell ref="E12:N13"/>
    <mergeCell ref="E15:N16"/>
    <mergeCell ref="E6:N7"/>
  </mergeCells>
  <pageMargins left="0.70866141732283472" right="0.70866141732283472" top="0.74803149606299213" bottom="0.74803149606299213" header="0.31496062992125984" footer="0.31496062992125984"/>
  <pageSetup paperSize="8" scale="73"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117"/>
  <sheetViews>
    <sheetView zoomScale="70" zoomScaleNormal="70" workbookViewId="0">
      <selection activeCell="I88" sqref="I88"/>
    </sheetView>
  </sheetViews>
  <sheetFormatPr defaultRowHeight="14.5"/>
  <cols>
    <col min="1" max="1" width="28.81640625" customWidth="1"/>
    <col min="2" max="3" width="46.453125" customWidth="1"/>
    <col min="5" max="5" width="27.1796875" customWidth="1"/>
  </cols>
  <sheetData>
    <row r="1" spans="1:7">
      <c r="A1" s="180" t="s">
        <v>58</v>
      </c>
      <c r="B1" s="181" t="s">
        <v>59</v>
      </c>
      <c r="C1" s="181" t="s">
        <v>60</v>
      </c>
      <c r="E1" s="180" t="s">
        <v>65</v>
      </c>
    </row>
    <row r="2" spans="1:7">
      <c r="A2" s="182"/>
      <c r="B2" s="183" t="s">
        <v>61</v>
      </c>
      <c r="C2" s="183" t="s">
        <v>61</v>
      </c>
      <c r="E2" s="183" t="s">
        <v>0</v>
      </c>
      <c r="G2" s="189"/>
    </row>
    <row r="3" spans="1:7">
      <c r="A3" s="183">
        <v>0</v>
      </c>
      <c r="B3" s="183" t="s">
        <v>55</v>
      </c>
      <c r="C3" s="183" t="s">
        <v>62</v>
      </c>
      <c r="E3" s="183" t="s">
        <v>40</v>
      </c>
      <c r="G3" s="189"/>
    </row>
    <row r="4" spans="1:7">
      <c r="A4" s="184">
        <v>1</v>
      </c>
      <c r="B4" s="184" t="s">
        <v>54</v>
      </c>
      <c r="C4" s="184" t="s">
        <v>63</v>
      </c>
      <c r="E4" s="184" t="s">
        <v>43</v>
      </c>
      <c r="G4" s="190"/>
    </row>
    <row r="5" spans="1:7">
      <c r="A5" s="184">
        <v>2</v>
      </c>
      <c r="B5" s="184" t="s">
        <v>50</v>
      </c>
      <c r="C5" s="184" t="s">
        <v>53</v>
      </c>
      <c r="E5" s="184" t="s">
        <v>1</v>
      </c>
      <c r="G5" s="188"/>
    </row>
    <row r="6" spans="1:7">
      <c r="A6" s="184">
        <v>3</v>
      </c>
      <c r="B6" s="184" t="s">
        <v>52</v>
      </c>
      <c r="C6" s="184" t="s">
        <v>51</v>
      </c>
      <c r="E6" s="183" t="s">
        <v>2</v>
      </c>
      <c r="G6" s="188"/>
    </row>
    <row r="7" spans="1:7">
      <c r="A7" s="184">
        <v>4</v>
      </c>
      <c r="B7" s="184" t="s">
        <v>56</v>
      </c>
      <c r="C7" s="184" t="s">
        <v>64</v>
      </c>
      <c r="E7" s="183" t="s">
        <v>3</v>
      </c>
      <c r="G7" s="188"/>
    </row>
    <row r="8" spans="1:7">
      <c r="A8" s="183">
        <v>0</v>
      </c>
      <c r="B8" s="184" t="s">
        <v>130</v>
      </c>
      <c r="C8" s="184" t="s">
        <v>131</v>
      </c>
      <c r="G8" s="188"/>
    </row>
    <row r="9" spans="1:7">
      <c r="A9" s="184">
        <v>1</v>
      </c>
      <c r="B9" s="184" t="s">
        <v>132</v>
      </c>
      <c r="C9" s="184" t="s">
        <v>133</v>
      </c>
      <c r="G9" s="188"/>
    </row>
    <row r="10" spans="1:7">
      <c r="A10" s="184">
        <v>2</v>
      </c>
      <c r="B10" s="184" t="s">
        <v>134</v>
      </c>
      <c r="C10" s="184" t="s">
        <v>135</v>
      </c>
      <c r="G10" s="188"/>
    </row>
    <row r="11" spans="1:7">
      <c r="A11" s="184">
        <v>3</v>
      </c>
      <c r="B11" s="184" t="s">
        <v>136</v>
      </c>
      <c r="C11" s="184" t="s">
        <v>137</v>
      </c>
      <c r="G11" s="188"/>
    </row>
    <row r="12" spans="1:7">
      <c r="A12" s="184">
        <v>4</v>
      </c>
      <c r="B12" s="184" t="s">
        <v>138</v>
      </c>
      <c r="C12" s="184" t="s">
        <v>139</v>
      </c>
      <c r="G12" s="188"/>
    </row>
    <row r="13" spans="1:7">
      <c r="A13" s="184">
        <v>0</v>
      </c>
      <c r="B13" s="184" t="s">
        <v>140</v>
      </c>
      <c r="C13" s="184" t="s">
        <v>141</v>
      </c>
      <c r="G13" s="188"/>
    </row>
    <row r="14" spans="1:7">
      <c r="A14" s="184">
        <v>1</v>
      </c>
      <c r="B14" s="184" t="s">
        <v>142</v>
      </c>
      <c r="C14" s="184" t="s">
        <v>143</v>
      </c>
      <c r="G14" s="188"/>
    </row>
    <row r="15" spans="1:7">
      <c r="A15" s="184">
        <v>2</v>
      </c>
      <c r="B15" s="184" t="s">
        <v>144</v>
      </c>
      <c r="C15" s="184" t="s">
        <v>145</v>
      </c>
      <c r="G15" s="188"/>
    </row>
    <row r="16" spans="1:7">
      <c r="A16" s="184">
        <v>3</v>
      </c>
      <c r="B16" s="184" t="s">
        <v>146</v>
      </c>
      <c r="C16" s="184" t="s">
        <v>147</v>
      </c>
      <c r="G16" s="188"/>
    </row>
    <row r="17" spans="1:7">
      <c r="A17" s="184">
        <v>4</v>
      </c>
      <c r="B17" s="184" t="s">
        <v>148</v>
      </c>
      <c r="C17" s="184" t="s">
        <v>149</v>
      </c>
      <c r="G17" s="188"/>
    </row>
    <row r="18" spans="1:7">
      <c r="A18" s="184">
        <v>0</v>
      </c>
      <c r="B18" s="184" t="s">
        <v>150</v>
      </c>
      <c r="C18" s="184" t="s">
        <v>151</v>
      </c>
      <c r="G18" s="188"/>
    </row>
    <row r="19" spans="1:7">
      <c r="A19" s="184">
        <v>1</v>
      </c>
      <c r="B19" s="184" t="s">
        <v>152</v>
      </c>
      <c r="C19" s="184" t="s">
        <v>153</v>
      </c>
      <c r="G19" s="188"/>
    </row>
    <row r="20" spans="1:7">
      <c r="A20" s="184">
        <v>2</v>
      </c>
      <c r="B20" s="184" t="s">
        <v>157</v>
      </c>
      <c r="C20" s="184" t="s">
        <v>154</v>
      </c>
      <c r="G20" s="188"/>
    </row>
    <row r="21" spans="1:7">
      <c r="A21" s="184">
        <v>3</v>
      </c>
      <c r="B21" s="184" t="s">
        <v>155</v>
      </c>
      <c r="C21" s="184" t="s">
        <v>156</v>
      </c>
      <c r="G21" s="188"/>
    </row>
    <row r="22" spans="1:7">
      <c r="A22" s="184">
        <v>4</v>
      </c>
      <c r="B22" s="184" t="s">
        <v>158</v>
      </c>
      <c r="C22" s="184" t="s">
        <v>159</v>
      </c>
      <c r="G22" s="188"/>
    </row>
    <row r="23" spans="1:7">
      <c r="A23" s="184">
        <v>0</v>
      </c>
      <c r="B23" s="184" t="s">
        <v>160</v>
      </c>
      <c r="C23" s="184" t="s">
        <v>161</v>
      </c>
    </row>
    <row r="24" spans="1:7">
      <c r="A24" s="184">
        <v>1</v>
      </c>
      <c r="B24" s="184" t="s">
        <v>162</v>
      </c>
      <c r="C24" s="184" t="s">
        <v>163</v>
      </c>
    </row>
    <row r="25" spans="1:7">
      <c r="A25" s="184">
        <v>2</v>
      </c>
      <c r="B25" s="184" t="s">
        <v>164</v>
      </c>
      <c r="C25" s="184" t="s">
        <v>165</v>
      </c>
    </row>
    <row r="26" spans="1:7">
      <c r="A26" s="184">
        <v>3</v>
      </c>
      <c r="B26" s="184" t="s">
        <v>166</v>
      </c>
      <c r="C26" s="184" t="s">
        <v>167</v>
      </c>
    </row>
    <row r="27" spans="1:7">
      <c r="A27" s="184">
        <v>4</v>
      </c>
      <c r="B27" s="184" t="s">
        <v>168</v>
      </c>
      <c r="C27" s="184" t="s">
        <v>169</v>
      </c>
    </row>
    <row r="28" spans="1:7">
      <c r="A28" s="184">
        <v>0</v>
      </c>
      <c r="B28" s="184" t="s">
        <v>170</v>
      </c>
      <c r="C28" s="184" t="s">
        <v>171</v>
      </c>
    </row>
    <row r="29" spans="1:7">
      <c r="A29" s="184">
        <v>1</v>
      </c>
      <c r="B29" s="184" t="s">
        <v>172</v>
      </c>
      <c r="C29" s="184" t="s">
        <v>173</v>
      </c>
    </row>
    <row r="30" spans="1:7">
      <c r="A30" s="184">
        <v>2</v>
      </c>
      <c r="B30" s="184" t="s">
        <v>174</v>
      </c>
      <c r="C30" s="184" t="s">
        <v>175</v>
      </c>
    </row>
    <row r="31" spans="1:7">
      <c r="A31" s="184">
        <v>3</v>
      </c>
      <c r="B31" s="184" t="s">
        <v>176</v>
      </c>
      <c r="C31" s="184" t="s">
        <v>177</v>
      </c>
    </row>
    <row r="32" spans="1:7">
      <c r="A32" s="184">
        <v>4</v>
      </c>
      <c r="B32" s="184" t="s">
        <v>178</v>
      </c>
      <c r="C32" s="184" t="s">
        <v>179</v>
      </c>
    </row>
    <row r="33" spans="1:3">
      <c r="A33" s="184">
        <v>0</v>
      </c>
      <c r="B33" s="184" t="s">
        <v>180</v>
      </c>
      <c r="C33" s="184" t="s">
        <v>181</v>
      </c>
    </row>
    <row r="34" spans="1:3">
      <c r="A34" s="184">
        <v>1</v>
      </c>
      <c r="B34" s="184" t="s">
        <v>182</v>
      </c>
      <c r="C34" s="184" t="s">
        <v>183</v>
      </c>
    </row>
    <row r="35" spans="1:3">
      <c r="A35" s="184">
        <v>2</v>
      </c>
      <c r="B35" s="184" t="s">
        <v>184</v>
      </c>
      <c r="C35" s="184" t="s">
        <v>185</v>
      </c>
    </row>
    <row r="36" spans="1:3">
      <c r="A36" s="184">
        <v>3</v>
      </c>
      <c r="B36" s="184" t="s">
        <v>186</v>
      </c>
      <c r="C36" s="184" t="s">
        <v>187</v>
      </c>
    </row>
    <row r="37" spans="1:3">
      <c r="A37" s="184">
        <v>4</v>
      </c>
      <c r="B37" s="184" t="s">
        <v>188</v>
      </c>
      <c r="C37" s="184" t="s">
        <v>189</v>
      </c>
    </row>
    <row r="38" spans="1:3">
      <c r="A38" s="184">
        <v>0</v>
      </c>
      <c r="B38" s="184" t="s">
        <v>190</v>
      </c>
      <c r="C38" s="184" t="s">
        <v>191</v>
      </c>
    </row>
    <row r="39" spans="1:3">
      <c r="A39" s="184">
        <v>1</v>
      </c>
      <c r="B39" s="184" t="s">
        <v>192</v>
      </c>
      <c r="C39" s="184" t="s">
        <v>193</v>
      </c>
    </row>
    <row r="40" spans="1:3">
      <c r="A40" s="184">
        <v>2</v>
      </c>
      <c r="B40" s="184" t="s">
        <v>194</v>
      </c>
      <c r="C40" s="184" t="s">
        <v>195</v>
      </c>
    </row>
    <row r="41" spans="1:3">
      <c r="A41" s="184">
        <v>3</v>
      </c>
      <c r="B41" s="184" t="s">
        <v>196</v>
      </c>
      <c r="C41" s="184" t="s">
        <v>197</v>
      </c>
    </row>
    <row r="42" spans="1:3">
      <c r="A42" s="184">
        <v>4</v>
      </c>
      <c r="B42" s="184" t="s">
        <v>198</v>
      </c>
      <c r="C42" s="184" t="s">
        <v>199</v>
      </c>
    </row>
    <row r="43" spans="1:3">
      <c r="A43" s="184">
        <v>0</v>
      </c>
      <c r="B43" s="184" t="s">
        <v>200</v>
      </c>
      <c r="C43" s="184" t="s">
        <v>201</v>
      </c>
    </row>
    <row r="44" spans="1:3">
      <c r="A44" s="184">
        <v>1</v>
      </c>
      <c r="B44" s="184" t="s">
        <v>202</v>
      </c>
      <c r="C44" s="184" t="s">
        <v>203</v>
      </c>
    </row>
    <row r="45" spans="1:3">
      <c r="A45" s="184">
        <v>2</v>
      </c>
      <c r="B45" s="184" t="s">
        <v>204</v>
      </c>
      <c r="C45" s="184" t="s">
        <v>205</v>
      </c>
    </row>
    <row r="46" spans="1:3">
      <c r="A46" s="184">
        <v>3</v>
      </c>
      <c r="B46" s="184" t="s">
        <v>206</v>
      </c>
      <c r="C46" s="184" t="s">
        <v>207</v>
      </c>
    </row>
    <row r="47" spans="1:3">
      <c r="A47" s="184">
        <v>4</v>
      </c>
      <c r="B47" s="184" t="s">
        <v>208</v>
      </c>
      <c r="C47" s="184" t="s">
        <v>209</v>
      </c>
    </row>
    <row r="48" spans="1:3">
      <c r="A48" s="184">
        <v>0</v>
      </c>
      <c r="B48" s="184" t="s">
        <v>210</v>
      </c>
      <c r="C48" s="184" t="s">
        <v>211</v>
      </c>
    </row>
    <row r="49" spans="1:3">
      <c r="A49" s="184">
        <v>1</v>
      </c>
      <c r="B49" s="184" t="s">
        <v>212</v>
      </c>
      <c r="C49" s="184" t="s">
        <v>213</v>
      </c>
    </row>
    <row r="50" spans="1:3">
      <c r="A50" s="184">
        <v>2</v>
      </c>
      <c r="B50" s="184" t="s">
        <v>214</v>
      </c>
      <c r="C50" s="184" t="s">
        <v>215</v>
      </c>
    </row>
    <row r="51" spans="1:3">
      <c r="A51" s="184">
        <v>3</v>
      </c>
      <c r="B51" s="184" t="s">
        <v>216</v>
      </c>
      <c r="C51" s="184" t="s">
        <v>217</v>
      </c>
    </row>
    <row r="52" spans="1:3">
      <c r="A52" s="184">
        <v>4</v>
      </c>
      <c r="B52" s="184" t="s">
        <v>218</v>
      </c>
      <c r="C52" s="184" t="s">
        <v>219</v>
      </c>
    </row>
    <row r="53" spans="1:3">
      <c r="A53" s="184">
        <v>0</v>
      </c>
      <c r="B53" s="184" t="s">
        <v>220</v>
      </c>
      <c r="C53" s="184" t="s">
        <v>221</v>
      </c>
    </row>
    <row r="54" spans="1:3">
      <c r="A54" s="184">
        <v>1</v>
      </c>
      <c r="B54" s="184" t="s">
        <v>222</v>
      </c>
      <c r="C54" s="184" t="s">
        <v>223</v>
      </c>
    </row>
    <row r="55" spans="1:3">
      <c r="A55" s="184">
        <v>2</v>
      </c>
      <c r="B55" s="184" t="s">
        <v>224</v>
      </c>
      <c r="C55" s="184" t="s">
        <v>225</v>
      </c>
    </row>
    <row r="56" spans="1:3">
      <c r="A56" s="184">
        <v>3</v>
      </c>
      <c r="B56" s="184" t="s">
        <v>226</v>
      </c>
      <c r="C56" s="184" t="s">
        <v>227</v>
      </c>
    </row>
    <row r="57" spans="1:3">
      <c r="A57" s="184">
        <v>4</v>
      </c>
      <c r="B57" s="184" t="s">
        <v>229</v>
      </c>
      <c r="C57" s="184" t="s">
        <v>228</v>
      </c>
    </row>
    <row r="58" spans="1:3">
      <c r="A58" s="184">
        <v>0</v>
      </c>
      <c r="B58" s="184" t="s">
        <v>230</v>
      </c>
      <c r="C58" s="184" t="s">
        <v>231</v>
      </c>
    </row>
    <row r="59" spans="1:3">
      <c r="A59" s="184">
        <v>1</v>
      </c>
      <c r="B59" s="184" t="s">
        <v>232</v>
      </c>
      <c r="C59" s="184" t="s">
        <v>233</v>
      </c>
    </row>
    <row r="60" spans="1:3">
      <c r="A60" s="184">
        <v>2</v>
      </c>
      <c r="B60" s="184" t="s">
        <v>234</v>
      </c>
      <c r="C60" s="184" t="s">
        <v>233</v>
      </c>
    </row>
    <row r="61" spans="1:3">
      <c r="A61" s="184">
        <v>3</v>
      </c>
      <c r="B61" s="184" t="s">
        <v>235</v>
      </c>
      <c r="C61" s="184" t="s">
        <v>233</v>
      </c>
    </row>
    <row r="62" spans="1:3">
      <c r="A62" s="184">
        <v>4</v>
      </c>
      <c r="B62" s="184" t="s">
        <v>236</v>
      </c>
      <c r="C62" s="184" t="s">
        <v>233</v>
      </c>
    </row>
    <row r="63" spans="1:3">
      <c r="A63" s="184">
        <v>0</v>
      </c>
      <c r="B63" s="184" t="s">
        <v>237</v>
      </c>
      <c r="C63" s="184" t="s">
        <v>238</v>
      </c>
    </row>
    <row r="64" spans="1:3">
      <c r="A64" s="184">
        <v>1</v>
      </c>
      <c r="B64" s="184" t="s">
        <v>239</v>
      </c>
      <c r="C64" s="184" t="s">
        <v>240</v>
      </c>
    </row>
    <row r="65" spans="1:3">
      <c r="A65" s="184">
        <v>2</v>
      </c>
      <c r="B65" s="184" t="s">
        <v>241</v>
      </c>
      <c r="C65" s="184" t="s">
        <v>242</v>
      </c>
    </row>
    <row r="66" spans="1:3">
      <c r="A66" s="184">
        <v>3</v>
      </c>
      <c r="B66" s="184" t="s">
        <v>243</v>
      </c>
      <c r="C66" s="184" t="s">
        <v>244</v>
      </c>
    </row>
    <row r="67" spans="1:3">
      <c r="A67" s="184">
        <v>4</v>
      </c>
      <c r="B67" s="184" t="s">
        <v>245</v>
      </c>
      <c r="C67" s="184" t="s">
        <v>246</v>
      </c>
    </row>
    <row r="68" spans="1:3">
      <c r="A68" s="184">
        <v>0</v>
      </c>
      <c r="B68" s="184" t="s">
        <v>247</v>
      </c>
      <c r="C68" s="184" t="s">
        <v>248</v>
      </c>
    </row>
    <row r="69" spans="1:3">
      <c r="A69" s="184">
        <v>1</v>
      </c>
      <c r="B69" s="184" t="s">
        <v>249</v>
      </c>
      <c r="C69" s="184" t="s">
        <v>249</v>
      </c>
    </row>
    <row r="70" spans="1:3">
      <c r="A70" s="184">
        <v>2</v>
      </c>
      <c r="B70" s="184" t="s">
        <v>250</v>
      </c>
      <c r="C70" s="184" t="s">
        <v>251</v>
      </c>
    </row>
    <row r="71" spans="1:3">
      <c r="A71" s="184">
        <v>3</v>
      </c>
      <c r="B71" s="184" t="s">
        <v>252</v>
      </c>
      <c r="C71" s="184" t="s">
        <v>253</v>
      </c>
    </row>
    <row r="72" spans="1:3">
      <c r="A72" s="184">
        <v>4</v>
      </c>
      <c r="B72" s="184" t="s">
        <v>254</v>
      </c>
      <c r="C72" s="184" t="s">
        <v>255</v>
      </c>
    </row>
    <row r="73" spans="1:3">
      <c r="A73" s="184">
        <v>0</v>
      </c>
      <c r="B73" s="184" t="s">
        <v>256</v>
      </c>
      <c r="C73" s="184" t="s">
        <v>257</v>
      </c>
    </row>
    <row r="74" spans="1:3">
      <c r="A74" s="184">
        <v>1</v>
      </c>
      <c r="B74" s="184" t="s">
        <v>258</v>
      </c>
      <c r="C74" s="184" t="s">
        <v>259</v>
      </c>
    </row>
    <row r="75" spans="1:3">
      <c r="A75" s="184">
        <v>2</v>
      </c>
      <c r="B75" s="184" t="s">
        <v>265</v>
      </c>
      <c r="C75" s="184" t="s">
        <v>260</v>
      </c>
    </row>
    <row r="76" spans="1:3">
      <c r="A76" s="184">
        <v>3</v>
      </c>
      <c r="B76" s="184" t="s">
        <v>261</v>
      </c>
      <c r="C76" s="184" t="s">
        <v>262</v>
      </c>
    </row>
    <row r="77" spans="1:3">
      <c r="A77" s="184">
        <v>4</v>
      </c>
      <c r="B77" s="184" t="s">
        <v>263</v>
      </c>
      <c r="C77" s="184" t="s">
        <v>264</v>
      </c>
    </row>
    <row r="78" spans="1:3">
      <c r="A78" s="184">
        <v>0</v>
      </c>
      <c r="B78" s="184" t="s">
        <v>266</v>
      </c>
      <c r="C78" s="184" t="s">
        <v>267</v>
      </c>
    </row>
    <row r="79" spans="1:3">
      <c r="A79" s="184">
        <v>1</v>
      </c>
      <c r="B79" s="184" t="s">
        <v>268</v>
      </c>
      <c r="C79" s="184" t="s">
        <v>269</v>
      </c>
    </row>
    <row r="80" spans="1:3">
      <c r="A80" s="184">
        <v>2</v>
      </c>
      <c r="B80" s="184" t="s">
        <v>270</v>
      </c>
      <c r="C80" s="184" t="s">
        <v>271</v>
      </c>
    </row>
    <row r="81" spans="1:3">
      <c r="A81" s="184">
        <v>3</v>
      </c>
      <c r="B81" s="184" t="s">
        <v>272</v>
      </c>
      <c r="C81" s="184" t="s">
        <v>273</v>
      </c>
    </row>
    <row r="82" spans="1:3">
      <c r="A82" s="184">
        <v>4</v>
      </c>
      <c r="B82" s="184" t="s">
        <v>274</v>
      </c>
      <c r="C82" s="184" t="s">
        <v>275</v>
      </c>
    </row>
    <row r="83" spans="1:3">
      <c r="A83" s="184">
        <v>0</v>
      </c>
      <c r="B83" s="184" t="s">
        <v>276</v>
      </c>
      <c r="C83" s="184" t="s">
        <v>277</v>
      </c>
    </row>
    <row r="84" spans="1:3">
      <c r="A84" s="184">
        <v>1</v>
      </c>
      <c r="B84" s="184" t="s">
        <v>278</v>
      </c>
      <c r="C84" s="184" t="s">
        <v>279</v>
      </c>
    </row>
    <row r="85" spans="1:3">
      <c r="A85" s="184">
        <v>2</v>
      </c>
      <c r="B85" s="184" t="s">
        <v>280</v>
      </c>
      <c r="C85" s="184" t="s">
        <v>281</v>
      </c>
    </row>
    <row r="86" spans="1:3">
      <c r="A86" s="184">
        <v>3</v>
      </c>
      <c r="B86" s="184" t="s">
        <v>281</v>
      </c>
      <c r="C86" s="184" t="s">
        <v>282</v>
      </c>
    </row>
    <row r="87" spans="1:3">
      <c r="A87" s="184">
        <v>4</v>
      </c>
      <c r="B87" s="184" t="s">
        <v>283</v>
      </c>
      <c r="C87" s="184" t="s">
        <v>284</v>
      </c>
    </row>
    <row r="88" spans="1:3">
      <c r="A88" s="184">
        <v>0</v>
      </c>
      <c r="B88" s="184" t="s">
        <v>285</v>
      </c>
      <c r="C88" s="184" t="s">
        <v>286</v>
      </c>
    </row>
    <row r="89" spans="1:3">
      <c r="A89" s="184">
        <v>1</v>
      </c>
      <c r="B89" s="184" t="s">
        <v>287</v>
      </c>
      <c r="C89" s="184" t="s">
        <v>288</v>
      </c>
    </row>
    <row r="90" spans="1:3">
      <c r="A90" s="184">
        <v>2</v>
      </c>
      <c r="B90" s="184" t="s">
        <v>289</v>
      </c>
      <c r="C90" s="184" t="s">
        <v>290</v>
      </c>
    </row>
    <row r="91" spans="1:3">
      <c r="A91" s="184">
        <v>3</v>
      </c>
      <c r="B91" s="184" t="s">
        <v>291</v>
      </c>
      <c r="C91" s="184" t="s">
        <v>292</v>
      </c>
    </row>
    <row r="92" spans="1:3">
      <c r="A92" s="184">
        <v>4</v>
      </c>
      <c r="B92" s="184" t="s">
        <v>293</v>
      </c>
      <c r="C92" s="184" t="s">
        <v>294</v>
      </c>
    </row>
    <row r="93" spans="1:3">
      <c r="A93" s="184">
        <v>0</v>
      </c>
      <c r="B93" s="184" t="s">
        <v>295</v>
      </c>
      <c r="C93" s="184" t="s">
        <v>296</v>
      </c>
    </row>
    <row r="94" spans="1:3">
      <c r="A94" s="184">
        <v>1</v>
      </c>
      <c r="B94" s="184" t="s">
        <v>297</v>
      </c>
      <c r="C94" s="184" t="s">
        <v>298</v>
      </c>
    </row>
    <row r="95" spans="1:3">
      <c r="A95" s="184">
        <v>2</v>
      </c>
      <c r="B95" s="184" t="s">
        <v>299</v>
      </c>
      <c r="C95" s="184" t="s">
        <v>300</v>
      </c>
    </row>
    <row r="96" spans="1:3">
      <c r="A96" s="184">
        <v>3</v>
      </c>
      <c r="B96" s="184" t="s">
        <v>302</v>
      </c>
      <c r="C96" s="184" t="s">
        <v>301</v>
      </c>
    </row>
    <row r="97" spans="1:3">
      <c r="A97" s="184">
        <v>4</v>
      </c>
      <c r="B97" s="184" t="s">
        <v>303</v>
      </c>
      <c r="C97" s="184" t="s">
        <v>304</v>
      </c>
    </row>
    <row r="98" spans="1:3">
      <c r="A98" s="184">
        <v>0</v>
      </c>
      <c r="B98" s="184" t="s">
        <v>305</v>
      </c>
      <c r="C98" s="184" t="s">
        <v>306</v>
      </c>
    </row>
    <row r="99" spans="1:3">
      <c r="A99" s="184">
        <v>1</v>
      </c>
      <c r="B99" s="184" t="s">
        <v>307</v>
      </c>
      <c r="C99" s="184" t="s">
        <v>308</v>
      </c>
    </row>
    <row r="100" spans="1:3">
      <c r="A100" s="184">
        <v>2</v>
      </c>
      <c r="B100" s="184" t="s">
        <v>309</v>
      </c>
      <c r="C100" s="184" t="s">
        <v>310</v>
      </c>
    </row>
    <row r="101" spans="1:3">
      <c r="A101" s="184">
        <v>3</v>
      </c>
      <c r="B101" s="184" t="s">
        <v>311</v>
      </c>
      <c r="C101" s="184" t="s">
        <v>312</v>
      </c>
    </row>
    <row r="102" spans="1:3">
      <c r="A102" s="184">
        <v>4</v>
      </c>
      <c r="B102" s="184" t="s">
        <v>313</v>
      </c>
      <c r="C102" s="184" t="s">
        <v>314</v>
      </c>
    </row>
    <row r="103" spans="1:3">
      <c r="A103" s="184">
        <v>0</v>
      </c>
      <c r="B103" s="184" t="s">
        <v>315</v>
      </c>
      <c r="C103" s="184" t="s">
        <v>317</v>
      </c>
    </row>
    <row r="104" spans="1:3">
      <c r="A104" s="184">
        <v>1</v>
      </c>
      <c r="B104" s="184" t="s">
        <v>316</v>
      </c>
      <c r="C104" s="184" t="s">
        <v>320</v>
      </c>
    </row>
    <row r="105" spans="1:3">
      <c r="A105" s="184">
        <v>2</v>
      </c>
      <c r="B105" s="184" t="s">
        <v>318</v>
      </c>
      <c r="C105" s="184" t="s">
        <v>319</v>
      </c>
    </row>
    <row r="106" spans="1:3">
      <c r="A106" s="184">
        <v>3</v>
      </c>
      <c r="B106" s="184" t="s">
        <v>321</v>
      </c>
      <c r="C106" s="184" t="s">
        <v>322</v>
      </c>
    </row>
    <row r="107" spans="1:3">
      <c r="A107" s="184">
        <v>4</v>
      </c>
      <c r="B107" s="184" t="s">
        <v>323</v>
      </c>
      <c r="C107" s="184" t="s">
        <v>324</v>
      </c>
    </row>
    <row r="108" spans="1:3">
      <c r="A108" s="184">
        <v>0</v>
      </c>
      <c r="B108" s="184" t="s">
        <v>325</v>
      </c>
      <c r="C108" s="184" t="s">
        <v>326</v>
      </c>
    </row>
    <row r="109" spans="1:3">
      <c r="A109" s="184">
        <v>1</v>
      </c>
      <c r="B109" s="184" t="s">
        <v>327</v>
      </c>
      <c r="C109" s="184" t="s">
        <v>328</v>
      </c>
    </row>
    <row r="110" spans="1:3">
      <c r="A110" s="184">
        <v>2</v>
      </c>
      <c r="B110" s="184" t="s">
        <v>329</v>
      </c>
      <c r="C110" s="184" t="s">
        <v>330</v>
      </c>
    </row>
    <row r="111" spans="1:3">
      <c r="A111" s="184">
        <v>3</v>
      </c>
      <c r="B111" s="184" t="s">
        <v>331</v>
      </c>
      <c r="C111" s="184" t="s">
        <v>332</v>
      </c>
    </row>
    <row r="112" spans="1:3">
      <c r="A112" s="184">
        <v>4</v>
      </c>
      <c r="B112" s="184" t="s">
        <v>333</v>
      </c>
      <c r="C112" s="184" t="s">
        <v>334</v>
      </c>
    </row>
    <row r="113" spans="1:3">
      <c r="A113" s="184">
        <v>0</v>
      </c>
      <c r="B113" s="184" t="s">
        <v>335</v>
      </c>
      <c r="C113" s="184" t="s">
        <v>336</v>
      </c>
    </row>
    <row r="114" spans="1:3">
      <c r="A114" s="184">
        <v>1</v>
      </c>
      <c r="B114" s="184" t="s">
        <v>337</v>
      </c>
      <c r="C114" s="184" t="s">
        <v>338</v>
      </c>
    </row>
    <row r="115" spans="1:3">
      <c r="A115" s="184">
        <v>2</v>
      </c>
      <c r="B115" s="184" t="s">
        <v>339</v>
      </c>
      <c r="C115" s="184" t="s">
        <v>340</v>
      </c>
    </row>
    <row r="116" spans="1:3">
      <c r="A116" s="184">
        <v>3</v>
      </c>
      <c r="B116" s="184" t="s">
        <v>341</v>
      </c>
      <c r="C116" s="184" t="s">
        <v>342</v>
      </c>
    </row>
    <row r="117" spans="1:3">
      <c r="A117" s="184">
        <v>4</v>
      </c>
      <c r="B117" s="184" t="s">
        <v>343</v>
      </c>
      <c r="C117" s="184" t="s">
        <v>344</v>
      </c>
    </row>
  </sheetData>
  <pageMargins left="0.7" right="0.7" top="0.75" bottom="0.75" header="0.3" footer="0.3"/>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AD7CA-F3FE-422C-BCC1-EB151D5259AC}">
  <dimension ref="A1:G262"/>
  <sheetViews>
    <sheetView workbookViewId="0">
      <selection activeCell="B8" sqref="B8"/>
    </sheetView>
  </sheetViews>
  <sheetFormatPr defaultColWidth="8.90625" defaultRowHeight="14.5"/>
  <cols>
    <col min="1" max="1" width="24.90625" style="198" customWidth="1"/>
    <col min="2" max="2" width="33.6328125" style="199" customWidth="1"/>
    <col min="3" max="7" width="28.90625" style="199" customWidth="1"/>
    <col min="8" max="16384" width="8.90625" style="199"/>
  </cols>
  <sheetData>
    <row r="1" spans="1:7" ht="36" customHeight="1">
      <c r="A1" s="200" t="s">
        <v>1068</v>
      </c>
    </row>
    <row r="2" spans="1:7" s="209" customFormat="1" ht="18.649999999999999" customHeight="1">
      <c r="A2" s="207" t="s">
        <v>346</v>
      </c>
      <c r="B2" s="207" t="s">
        <v>347</v>
      </c>
      <c r="C2" s="207" t="s">
        <v>348</v>
      </c>
      <c r="D2" s="207" t="s">
        <v>349</v>
      </c>
      <c r="E2" s="207" t="s">
        <v>350</v>
      </c>
      <c r="F2" s="207" t="s">
        <v>351</v>
      </c>
      <c r="G2" s="208"/>
    </row>
    <row r="3" spans="1:7" ht="72.5">
      <c r="A3" s="202" t="s">
        <v>352</v>
      </c>
      <c r="B3" s="201" t="s">
        <v>353</v>
      </c>
      <c r="C3" s="201" t="s">
        <v>361</v>
      </c>
      <c r="D3" s="201" t="s">
        <v>361</v>
      </c>
      <c r="E3" s="201" t="s">
        <v>361</v>
      </c>
      <c r="F3" s="201" t="s">
        <v>361</v>
      </c>
    </row>
    <row r="4" spans="1:7" ht="130.5">
      <c r="A4" s="202"/>
      <c r="B4" s="201" t="s">
        <v>354</v>
      </c>
      <c r="C4" s="201" t="s">
        <v>362</v>
      </c>
      <c r="D4" s="201" t="s">
        <v>363</v>
      </c>
      <c r="E4" s="201" t="s">
        <v>367</v>
      </c>
      <c r="F4" s="201" t="s">
        <v>371</v>
      </c>
    </row>
    <row r="5" spans="1:7" ht="72.5">
      <c r="A5" s="202"/>
      <c r="B5" s="201" t="s">
        <v>355</v>
      </c>
      <c r="C5" s="201"/>
      <c r="D5" s="201" t="s">
        <v>364</v>
      </c>
      <c r="E5" s="201" t="s">
        <v>368</v>
      </c>
      <c r="F5" s="201" t="s">
        <v>372</v>
      </c>
    </row>
    <row r="6" spans="1:7" ht="145">
      <c r="A6" s="202"/>
      <c r="B6" s="201" t="s">
        <v>356</v>
      </c>
      <c r="C6" s="201"/>
      <c r="D6" s="201" t="s">
        <v>365</v>
      </c>
      <c r="E6" s="201" t="s">
        <v>369</v>
      </c>
      <c r="F6" s="201" t="s">
        <v>373</v>
      </c>
    </row>
    <row r="7" spans="1:7" ht="58">
      <c r="A7" s="202"/>
      <c r="B7" s="201" t="s">
        <v>357</v>
      </c>
      <c r="C7" s="201"/>
      <c r="D7" s="201" t="s">
        <v>366</v>
      </c>
      <c r="E7" s="201" t="s">
        <v>370</v>
      </c>
      <c r="F7" s="201"/>
    </row>
    <row r="8" spans="1:7" ht="29">
      <c r="A8" s="202"/>
      <c r="B8" s="201" t="s">
        <v>358</v>
      </c>
      <c r="C8" s="201"/>
      <c r="D8" s="201"/>
      <c r="E8" s="201"/>
      <c r="F8" s="201"/>
    </row>
    <row r="9" spans="1:7" ht="43.5">
      <c r="A9" s="202"/>
      <c r="B9" s="201" t="s">
        <v>359</v>
      </c>
      <c r="C9" s="201"/>
      <c r="D9" s="201"/>
      <c r="E9" s="201"/>
      <c r="F9" s="201"/>
    </row>
    <row r="10" spans="1:7" ht="29">
      <c r="A10" s="202"/>
      <c r="B10" s="201" t="s">
        <v>360</v>
      </c>
      <c r="C10" s="201"/>
      <c r="D10" s="201"/>
      <c r="E10" s="201"/>
      <c r="F10" s="201"/>
    </row>
    <row r="11" spans="1:7" ht="29">
      <c r="A11" s="202"/>
      <c r="B11" s="202" t="s">
        <v>374</v>
      </c>
      <c r="C11" s="201" t="s">
        <v>361</v>
      </c>
      <c r="D11" s="201" t="s">
        <v>361</v>
      </c>
      <c r="E11" s="201" t="s">
        <v>361</v>
      </c>
      <c r="F11" s="201" t="s">
        <v>361</v>
      </c>
    </row>
    <row r="12" spans="1:7" ht="159.5">
      <c r="A12" s="202"/>
      <c r="B12" s="201"/>
      <c r="C12" s="201" t="s">
        <v>375</v>
      </c>
      <c r="D12" s="201" t="s">
        <v>376</v>
      </c>
      <c r="E12" s="201" t="s">
        <v>377</v>
      </c>
      <c r="F12" s="201" t="s">
        <v>378</v>
      </c>
    </row>
    <row r="13" spans="1:7">
      <c r="A13" s="202"/>
      <c r="B13" s="201"/>
      <c r="C13" s="201"/>
      <c r="D13" s="201"/>
      <c r="E13" s="201"/>
      <c r="F13" s="201"/>
    </row>
    <row r="14" spans="1:7" ht="72.5">
      <c r="A14" s="202" t="s">
        <v>379</v>
      </c>
      <c r="B14" s="201" t="s">
        <v>380</v>
      </c>
      <c r="C14" s="201" t="s">
        <v>361</v>
      </c>
      <c r="D14" s="201" t="s">
        <v>361</v>
      </c>
      <c r="E14" s="201" t="s">
        <v>361</v>
      </c>
      <c r="F14" s="201" t="s">
        <v>361</v>
      </c>
    </row>
    <row r="15" spans="1:7" ht="246.5">
      <c r="A15" s="202"/>
      <c r="B15" s="201" t="s">
        <v>381</v>
      </c>
      <c r="C15" s="201" t="s">
        <v>382</v>
      </c>
      <c r="D15" s="201" t="s">
        <v>383</v>
      </c>
      <c r="E15" s="201" t="s">
        <v>384</v>
      </c>
      <c r="F15" s="201" t="s">
        <v>388</v>
      </c>
    </row>
    <row r="16" spans="1:7" ht="87">
      <c r="A16" s="202"/>
      <c r="B16" s="202"/>
      <c r="C16" s="201"/>
      <c r="D16" s="201"/>
      <c r="E16" s="201" t="s">
        <v>385</v>
      </c>
      <c r="F16" s="201" t="s">
        <v>389</v>
      </c>
    </row>
    <row r="17" spans="1:6" ht="58">
      <c r="A17" s="202"/>
      <c r="B17" s="201"/>
      <c r="C17" s="201"/>
      <c r="D17" s="201"/>
      <c r="E17" s="201" t="s">
        <v>386</v>
      </c>
      <c r="F17" s="201" t="s">
        <v>390</v>
      </c>
    </row>
    <row r="18" spans="1:6" ht="43.5">
      <c r="A18" s="202"/>
      <c r="B18" s="201"/>
      <c r="C18" s="201"/>
      <c r="D18" s="201"/>
      <c r="E18" s="201" t="s">
        <v>387</v>
      </c>
      <c r="F18" s="201"/>
    </row>
    <row r="19" spans="1:6" ht="29">
      <c r="A19" s="202"/>
      <c r="B19" s="202" t="s">
        <v>374</v>
      </c>
      <c r="C19" s="201" t="s">
        <v>361</v>
      </c>
      <c r="D19" s="201" t="s">
        <v>361</v>
      </c>
      <c r="E19" s="201" t="s">
        <v>361</v>
      </c>
      <c r="F19" s="201" t="s">
        <v>361</v>
      </c>
    </row>
    <row r="20" spans="1:6" ht="87">
      <c r="A20" s="202"/>
      <c r="B20" s="201"/>
      <c r="C20" s="201" t="s">
        <v>391</v>
      </c>
      <c r="D20" s="201" t="s">
        <v>392</v>
      </c>
      <c r="E20" s="201" t="s">
        <v>393</v>
      </c>
      <c r="F20" s="201" t="s">
        <v>396</v>
      </c>
    </row>
    <row r="21" spans="1:6" ht="87">
      <c r="A21" s="202"/>
      <c r="B21" s="201"/>
      <c r="C21" s="201"/>
      <c r="D21" s="201"/>
      <c r="E21" s="201" t="s">
        <v>394</v>
      </c>
      <c r="F21" s="201" t="s">
        <v>397</v>
      </c>
    </row>
    <row r="22" spans="1:6" ht="72.5">
      <c r="A22" s="202"/>
      <c r="B22" s="201"/>
      <c r="C22" s="201"/>
      <c r="D22" s="201"/>
      <c r="E22" s="201" t="s">
        <v>395</v>
      </c>
      <c r="F22" s="201" t="s">
        <v>398</v>
      </c>
    </row>
    <row r="23" spans="1:6" ht="72.5">
      <c r="A23" s="202" t="s">
        <v>399</v>
      </c>
      <c r="B23" s="201" t="s">
        <v>400</v>
      </c>
      <c r="C23" s="201" t="s">
        <v>361</v>
      </c>
      <c r="D23" s="201" t="s">
        <v>361</v>
      </c>
      <c r="E23" s="201" t="s">
        <v>361</v>
      </c>
      <c r="F23" s="201" t="s">
        <v>361</v>
      </c>
    </row>
    <row r="24" spans="1:6" ht="130.5">
      <c r="A24" s="202"/>
      <c r="B24" s="201" t="s">
        <v>401</v>
      </c>
      <c r="C24" s="201" t="s">
        <v>408</v>
      </c>
      <c r="D24" s="201" t="s">
        <v>410</v>
      </c>
      <c r="E24" s="201" t="s">
        <v>414</v>
      </c>
      <c r="F24" s="201" t="s">
        <v>418</v>
      </c>
    </row>
    <row r="25" spans="1:6" ht="87">
      <c r="A25" s="202"/>
      <c r="B25" s="201" t="s">
        <v>402</v>
      </c>
      <c r="C25" s="201" t="s">
        <v>409</v>
      </c>
      <c r="D25" s="201" t="s">
        <v>411</v>
      </c>
      <c r="E25" s="201" t="s">
        <v>415</v>
      </c>
      <c r="F25" s="201" t="s">
        <v>419</v>
      </c>
    </row>
    <row r="26" spans="1:6" ht="72.5">
      <c r="A26" s="202"/>
      <c r="B26" s="201" t="s">
        <v>403</v>
      </c>
      <c r="C26" s="201"/>
      <c r="D26" s="201" t="s">
        <v>412</v>
      </c>
      <c r="E26" s="201" t="s">
        <v>416</v>
      </c>
      <c r="F26" s="201" t="s">
        <v>420</v>
      </c>
    </row>
    <row r="27" spans="1:6" ht="72.5">
      <c r="A27" s="202"/>
      <c r="B27" s="201" t="s">
        <v>404</v>
      </c>
      <c r="C27" s="201"/>
      <c r="D27" s="201" t="s">
        <v>413</v>
      </c>
      <c r="E27" s="201" t="s">
        <v>417</v>
      </c>
      <c r="F27" s="201" t="s">
        <v>421</v>
      </c>
    </row>
    <row r="28" spans="1:6" ht="29">
      <c r="A28" s="202"/>
      <c r="B28" s="201" t="s">
        <v>405</v>
      </c>
      <c r="C28" s="201"/>
      <c r="D28" s="201"/>
      <c r="E28" s="201"/>
      <c r="F28" s="201"/>
    </row>
    <row r="29" spans="1:6" ht="29">
      <c r="A29" s="202"/>
      <c r="B29" s="201" t="s">
        <v>406</v>
      </c>
      <c r="C29" s="201"/>
      <c r="D29" s="201"/>
      <c r="E29" s="201"/>
      <c r="F29" s="201"/>
    </row>
    <row r="30" spans="1:6" ht="58">
      <c r="A30" s="202"/>
      <c r="B30" s="201" t="s">
        <v>407</v>
      </c>
      <c r="C30" s="201"/>
      <c r="D30" s="201"/>
      <c r="E30" s="201"/>
      <c r="F30" s="201"/>
    </row>
    <row r="31" spans="1:6" ht="29">
      <c r="A31" s="202"/>
      <c r="B31" s="201" t="s">
        <v>422</v>
      </c>
      <c r="C31" s="201" t="s">
        <v>361</v>
      </c>
      <c r="D31" s="201" t="s">
        <v>361</v>
      </c>
      <c r="E31" s="201" t="s">
        <v>361</v>
      </c>
      <c r="F31" s="201" t="s">
        <v>361</v>
      </c>
    </row>
    <row r="32" spans="1:6" ht="87">
      <c r="A32" s="202"/>
      <c r="B32" s="201"/>
      <c r="C32" s="201" t="s">
        <v>423</v>
      </c>
      <c r="D32" s="201" t="s">
        <v>410</v>
      </c>
      <c r="E32" s="201" t="s">
        <v>427</v>
      </c>
      <c r="F32" s="201" t="s">
        <v>430</v>
      </c>
    </row>
    <row r="33" spans="1:6" ht="87">
      <c r="A33" s="202"/>
      <c r="B33" s="201"/>
      <c r="C33" s="201" t="s">
        <v>424</v>
      </c>
      <c r="D33" s="201" t="s">
        <v>425</v>
      </c>
      <c r="E33" s="201" t="s">
        <v>428</v>
      </c>
      <c r="F33" s="201" t="s">
        <v>431</v>
      </c>
    </row>
    <row r="34" spans="1:6" ht="72.5">
      <c r="A34" s="202"/>
      <c r="B34" s="201"/>
      <c r="C34" s="201"/>
      <c r="D34" s="201" t="s">
        <v>426</v>
      </c>
      <c r="E34" s="201" t="s">
        <v>429</v>
      </c>
      <c r="F34" s="201" t="s">
        <v>432</v>
      </c>
    </row>
    <row r="35" spans="1:6" ht="58">
      <c r="A35" s="202"/>
      <c r="B35" s="201"/>
      <c r="C35" s="201"/>
      <c r="D35" s="201"/>
      <c r="E35" s="201"/>
      <c r="F35" s="201" t="s">
        <v>433</v>
      </c>
    </row>
    <row r="36" spans="1:6" ht="101.5">
      <c r="A36" s="202" t="s">
        <v>434</v>
      </c>
      <c r="B36" s="201" t="s">
        <v>435</v>
      </c>
      <c r="C36" s="201" t="s">
        <v>361</v>
      </c>
      <c r="D36" s="201" t="s">
        <v>361</v>
      </c>
      <c r="E36" s="201" t="s">
        <v>361</v>
      </c>
      <c r="F36" s="201" t="s">
        <v>361</v>
      </c>
    </row>
    <row r="37" spans="1:6" ht="130.5">
      <c r="A37" s="202"/>
      <c r="B37" s="201" t="s">
        <v>436</v>
      </c>
      <c r="C37" s="201" t="s">
        <v>442</v>
      </c>
      <c r="D37" s="201" t="s">
        <v>445</v>
      </c>
      <c r="E37" s="201" t="s">
        <v>449</v>
      </c>
      <c r="F37" s="201" t="s">
        <v>453</v>
      </c>
    </row>
    <row r="38" spans="1:6" ht="87">
      <c r="A38" s="202"/>
      <c r="B38" s="201" t="s">
        <v>437</v>
      </c>
      <c r="C38" s="201" t="s">
        <v>443</v>
      </c>
      <c r="D38" s="201" t="s">
        <v>446</v>
      </c>
      <c r="E38" s="201" t="s">
        <v>450</v>
      </c>
      <c r="F38" s="201" t="s">
        <v>454</v>
      </c>
    </row>
    <row r="39" spans="1:6" ht="87">
      <c r="A39" s="202"/>
      <c r="B39" s="201" t="s">
        <v>438</v>
      </c>
      <c r="C39" s="201" t="s">
        <v>444</v>
      </c>
      <c r="D39" s="201" t="s">
        <v>447</v>
      </c>
      <c r="E39" s="201" t="s">
        <v>451</v>
      </c>
      <c r="F39" s="201" t="s">
        <v>455</v>
      </c>
    </row>
    <row r="40" spans="1:6" ht="87">
      <c r="A40" s="202"/>
      <c r="B40" s="201" t="s">
        <v>439</v>
      </c>
      <c r="C40" s="201"/>
      <c r="D40" s="201" t="s">
        <v>448</v>
      </c>
      <c r="E40" s="201" t="s">
        <v>452</v>
      </c>
      <c r="F40" s="201"/>
    </row>
    <row r="41" spans="1:6" ht="87">
      <c r="A41" s="202"/>
      <c r="B41" s="201" t="s">
        <v>440</v>
      </c>
      <c r="C41" s="201"/>
      <c r="D41" s="201"/>
      <c r="E41" s="201"/>
      <c r="F41" s="201"/>
    </row>
    <row r="42" spans="1:6" ht="72.5">
      <c r="A42" s="202"/>
      <c r="B42" s="201" t="s">
        <v>441</v>
      </c>
      <c r="C42" s="201"/>
      <c r="D42" s="201"/>
      <c r="E42" s="201"/>
      <c r="F42" s="201"/>
    </row>
    <row r="43" spans="1:6" ht="29">
      <c r="A43" s="202"/>
      <c r="B43" s="202" t="s">
        <v>374</v>
      </c>
      <c r="C43" s="201" t="s">
        <v>361</v>
      </c>
      <c r="D43" s="201" t="s">
        <v>361</v>
      </c>
      <c r="E43" s="201" t="s">
        <v>361</v>
      </c>
      <c r="F43" s="201" t="s">
        <v>361</v>
      </c>
    </row>
    <row r="44" spans="1:6" ht="72.5">
      <c r="A44" s="202"/>
      <c r="B44" s="201"/>
      <c r="C44" s="201" t="s">
        <v>456</v>
      </c>
      <c r="D44" s="201" t="s">
        <v>458</v>
      </c>
      <c r="E44" s="201" t="s">
        <v>461</v>
      </c>
      <c r="F44" s="201" t="s">
        <v>463</v>
      </c>
    </row>
    <row r="45" spans="1:6" ht="130.5">
      <c r="A45" s="202"/>
      <c r="B45" s="201"/>
      <c r="C45" s="201" t="s">
        <v>457</v>
      </c>
      <c r="D45" s="201" t="s">
        <v>459</v>
      </c>
      <c r="E45" s="201" t="s">
        <v>462</v>
      </c>
      <c r="F45" s="201" t="s">
        <v>464</v>
      </c>
    </row>
    <row r="46" spans="1:6" ht="58">
      <c r="A46" s="202"/>
      <c r="B46" s="201"/>
      <c r="C46" s="201"/>
      <c r="D46" s="201" t="s">
        <v>460</v>
      </c>
      <c r="E46" s="201"/>
      <c r="F46" s="201"/>
    </row>
    <row r="47" spans="1:6" ht="87">
      <c r="A47" s="202" t="s">
        <v>465</v>
      </c>
      <c r="B47" s="201" t="s">
        <v>466</v>
      </c>
      <c r="C47" s="201" t="s">
        <v>361</v>
      </c>
      <c r="D47" s="201" t="s">
        <v>361</v>
      </c>
      <c r="E47" s="201" t="s">
        <v>361</v>
      </c>
      <c r="F47" s="201" t="s">
        <v>361</v>
      </c>
    </row>
    <row r="48" spans="1:6" ht="174">
      <c r="A48" s="202"/>
      <c r="B48" s="201" t="s">
        <v>467</v>
      </c>
      <c r="C48" s="201" t="s">
        <v>476</v>
      </c>
      <c r="D48" s="201" t="s">
        <v>480</v>
      </c>
      <c r="E48" s="201" t="s">
        <v>485</v>
      </c>
      <c r="F48" s="201" t="s">
        <v>491</v>
      </c>
    </row>
    <row r="49" spans="1:6" ht="101.5">
      <c r="A49" s="202"/>
      <c r="B49" s="201" t="s">
        <v>468</v>
      </c>
      <c r="C49" s="201" t="s">
        <v>477</v>
      </c>
      <c r="D49" s="201" t="s">
        <v>481</v>
      </c>
      <c r="E49" s="201" t="s">
        <v>486</v>
      </c>
      <c r="F49" s="201" t="s">
        <v>492</v>
      </c>
    </row>
    <row r="50" spans="1:6" ht="101.5">
      <c r="A50" s="202"/>
      <c r="B50" s="201" t="s">
        <v>469</v>
      </c>
      <c r="C50" s="201" t="s">
        <v>478</v>
      </c>
      <c r="D50" s="201" t="s">
        <v>482</v>
      </c>
      <c r="E50" s="201" t="s">
        <v>487</v>
      </c>
      <c r="F50" s="201" t="s">
        <v>493</v>
      </c>
    </row>
    <row r="51" spans="1:6" ht="101.5">
      <c r="A51" s="202"/>
      <c r="B51" s="201" t="s">
        <v>470</v>
      </c>
      <c r="C51" s="201" t="s">
        <v>479</v>
      </c>
      <c r="D51" s="201" t="s">
        <v>483</v>
      </c>
      <c r="E51" s="201" t="s">
        <v>488</v>
      </c>
      <c r="F51" s="201" t="s">
        <v>494</v>
      </c>
    </row>
    <row r="52" spans="1:6" ht="159.5">
      <c r="A52" s="202"/>
      <c r="B52" s="201" t="s">
        <v>471</v>
      </c>
      <c r="C52" s="201"/>
      <c r="D52" s="201" t="s">
        <v>484</v>
      </c>
      <c r="E52" s="201" t="s">
        <v>489</v>
      </c>
      <c r="F52" s="201" t="s">
        <v>495</v>
      </c>
    </row>
    <row r="53" spans="1:6" ht="72.5">
      <c r="A53" s="202"/>
      <c r="B53" s="201" t="s">
        <v>472</v>
      </c>
      <c r="C53" s="201"/>
      <c r="D53" s="201"/>
      <c r="E53" s="201" t="s">
        <v>490</v>
      </c>
      <c r="F53" s="201"/>
    </row>
    <row r="54" spans="1:6" ht="43.5">
      <c r="A54" s="202"/>
      <c r="B54" s="201" t="s">
        <v>473</v>
      </c>
      <c r="C54" s="201"/>
      <c r="D54" s="201"/>
      <c r="E54" s="201"/>
      <c r="F54" s="201"/>
    </row>
    <row r="55" spans="1:6" ht="87">
      <c r="A55" s="202"/>
      <c r="B55" s="201" t="s">
        <v>474</v>
      </c>
      <c r="C55" s="201"/>
      <c r="D55" s="201"/>
      <c r="E55" s="201"/>
      <c r="F55" s="201"/>
    </row>
    <row r="56" spans="1:6" ht="58">
      <c r="A56" s="202"/>
      <c r="B56" s="201" t="s">
        <v>475</v>
      </c>
      <c r="C56" s="201"/>
      <c r="D56" s="201"/>
      <c r="E56" s="201"/>
      <c r="F56" s="201"/>
    </row>
    <row r="57" spans="1:6" ht="29">
      <c r="A57" s="202"/>
      <c r="B57" s="202" t="s">
        <v>422</v>
      </c>
      <c r="C57" s="201" t="s">
        <v>361</v>
      </c>
      <c r="D57" s="201" t="s">
        <v>361</v>
      </c>
      <c r="E57" s="201" t="s">
        <v>361</v>
      </c>
      <c r="F57" s="201" t="s">
        <v>361</v>
      </c>
    </row>
    <row r="58" spans="1:6" ht="101.5">
      <c r="A58" s="202"/>
      <c r="B58" s="201"/>
      <c r="C58" s="201" t="s">
        <v>496</v>
      </c>
      <c r="D58" s="201" t="s">
        <v>497</v>
      </c>
      <c r="E58" s="201" t="s">
        <v>498</v>
      </c>
      <c r="F58" s="201" t="s">
        <v>500</v>
      </c>
    </row>
    <row r="59" spans="1:6" ht="101.5">
      <c r="A59" s="202"/>
      <c r="B59" s="201"/>
      <c r="C59" s="201"/>
      <c r="D59" s="201"/>
      <c r="E59" s="201" t="s">
        <v>499</v>
      </c>
      <c r="F59" s="201" t="s">
        <v>501</v>
      </c>
    </row>
    <row r="60" spans="1:6">
      <c r="A60" s="202"/>
      <c r="B60" s="201"/>
      <c r="C60" s="201"/>
      <c r="D60" s="201"/>
      <c r="E60" s="201"/>
      <c r="F60" s="201"/>
    </row>
    <row r="61" spans="1:6" ht="72.5">
      <c r="A61" s="202" t="s">
        <v>502</v>
      </c>
      <c r="B61" s="201" t="s">
        <v>503</v>
      </c>
      <c r="C61" s="201" t="s">
        <v>361</v>
      </c>
      <c r="D61" s="201" t="s">
        <v>361</v>
      </c>
      <c r="E61" s="201" t="s">
        <v>361</v>
      </c>
      <c r="F61" s="201" t="s">
        <v>361</v>
      </c>
    </row>
    <row r="62" spans="1:6" ht="87">
      <c r="A62" s="202"/>
      <c r="B62" s="201" t="s">
        <v>504</v>
      </c>
      <c r="C62" s="201" t="s">
        <v>508</v>
      </c>
      <c r="D62" s="201" t="s">
        <v>511</v>
      </c>
      <c r="E62" s="201" t="s">
        <v>516</v>
      </c>
      <c r="F62" s="201" t="s">
        <v>521</v>
      </c>
    </row>
    <row r="63" spans="1:6" ht="174">
      <c r="A63" s="202"/>
      <c r="B63" s="201" t="s">
        <v>505</v>
      </c>
      <c r="C63" s="201" t="s">
        <v>509</v>
      </c>
      <c r="D63" s="201" t="s">
        <v>512</v>
      </c>
      <c r="E63" s="201" t="s">
        <v>517</v>
      </c>
      <c r="F63" s="201" t="s">
        <v>522</v>
      </c>
    </row>
    <row r="64" spans="1:6" ht="116">
      <c r="A64" s="202"/>
      <c r="B64" s="201" t="s">
        <v>506</v>
      </c>
      <c r="C64" s="201" t="s">
        <v>510</v>
      </c>
      <c r="D64" s="201" t="s">
        <v>513</v>
      </c>
      <c r="E64" s="201" t="s">
        <v>518</v>
      </c>
      <c r="F64" s="201" t="s">
        <v>523</v>
      </c>
    </row>
    <row r="65" spans="1:6" ht="275.5">
      <c r="A65" s="202"/>
      <c r="B65" s="201" t="s">
        <v>507</v>
      </c>
      <c r="C65" s="201"/>
      <c r="D65" s="201" t="s">
        <v>514</v>
      </c>
      <c r="E65" s="201" t="s">
        <v>519</v>
      </c>
      <c r="F65" s="201" t="s">
        <v>524</v>
      </c>
    </row>
    <row r="66" spans="1:6" ht="72.5">
      <c r="A66" s="202"/>
      <c r="B66" s="201"/>
      <c r="C66" s="201"/>
      <c r="D66" s="201" t="s">
        <v>515</v>
      </c>
      <c r="E66" s="201" t="s">
        <v>520</v>
      </c>
      <c r="F66" s="201" t="s">
        <v>525</v>
      </c>
    </row>
    <row r="67" spans="1:6" ht="29">
      <c r="A67" s="202"/>
      <c r="B67" s="202" t="s">
        <v>422</v>
      </c>
      <c r="C67" s="201" t="s">
        <v>361</v>
      </c>
      <c r="D67" s="201" t="s">
        <v>361</v>
      </c>
      <c r="E67" s="201" t="s">
        <v>361</v>
      </c>
      <c r="F67" s="201" t="s">
        <v>361</v>
      </c>
    </row>
    <row r="68" spans="1:6" ht="101.5">
      <c r="A68" s="202"/>
      <c r="B68" s="201"/>
      <c r="C68" s="201" t="s">
        <v>526</v>
      </c>
      <c r="D68" s="201" t="s">
        <v>527</v>
      </c>
      <c r="E68" s="201" t="s">
        <v>528</v>
      </c>
      <c r="F68" s="201" t="s">
        <v>530</v>
      </c>
    </row>
    <row r="69" spans="1:6" ht="101.5">
      <c r="A69" s="202"/>
      <c r="B69" s="201"/>
      <c r="C69" s="201"/>
      <c r="D69" s="201"/>
      <c r="E69" s="201" t="s">
        <v>529</v>
      </c>
      <c r="F69" s="201" t="s">
        <v>531</v>
      </c>
    </row>
    <row r="70" spans="1:6">
      <c r="A70" s="202"/>
      <c r="B70" s="201"/>
      <c r="C70" s="201"/>
      <c r="D70" s="201"/>
      <c r="E70" s="201"/>
      <c r="F70" s="201"/>
    </row>
    <row r="71" spans="1:6" ht="72.5">
      <c r="A71" s="202" t="s">
        <v>532</v>
      </c>
      <c r="B71" s="201" t="s">
        <v>533</v>
      </c>
      <c r="C71" s="201" t="s">
        <v>361</v>
      </c>
      <c r="D71" s="201" t="s">
        <v>361</v>
      </c>
      <c r="E71" s="201" t="s">
        <v>361</v>
      </c>
      <c r="F71" s="201" t="s">
        <v>361</v>
      </c>
    </row>
    <row r="72" spans="1:6" ht="174">
      <c r="A72" s="202"/>
      <c r="B72" s="201" t="s">
        <v>534</v>
      </c>
      <c r="C72" s="201" t="s">
        <v>535</v>
      </c>
      <c r="D72" s="201" t="s">
        <v>536</v>
      </c>
      <c r="E72" s="201" t="s">
        <v>540</v>
      </c>
      <c r="F72" s="201" t="s">
        <v>543</v>
      </c>
    </row>
    <row r="73" spans="1:6" ht="116">
      <c r="A73" s="202"/>
      <c r="B73" s="201"/>
      <c r="C73" s="201"/>
      <c r="D73" s="201" t="s">
        <v>537</v>
      </c>
      <c r="E73" s="201" t="s">
        <v>541</v>
      </c>
      <c r="F73" s="201" t="s">
        <v>544</v>
      </c>
    </row>
    <row r="74" spans="1:6" ht="58">
      <c r="A74" s="202"/>
      <c r="B74" s="201"/>
      <c r="C74" s="201"/>
      <c r="D74" s="201" t="s">
        <v>538</v>
      </c>
      <c r="E74" s="201" t="s">
        <v>542</v>
      </c>
      <c r="F74" s="201" t="s">
        <v>545</v>
      </c>
    </row>
    <row r="75" spans="1:6" ht="43.5">
      <c r="A75" s="202"/>
      <c r="B75" s="201"/>
      <c r="C75" s="201"/>
      <c r="D75" s="201" t="s">
        <v>539</v>
      </c>
      <c r="E75" s="201"/>
      <c r="F75" s="201"/>
    </row>
    <row r="76" spans="1:6" ht="29">
      <c r="A76" s="202"/>
      <c r="B76" s="202" t="s">
        <v>374</v>
      </c>
      <c r="C76" s="201" t="s">
        <v>361</v>
      </c>
      <c r="D76" s="201" t="s">
        <v>361</v>
      </c>
      <c r="E76" s="201" t="s">
        <v>361</v>
      </c>
      <c r="F76" s="201" t="s">
        <v>361</v>
      </c>
    </row>
    <row r="77" spans="1:6" ht="116">
      <c r="A77" s="202"/>
      <c r="B77" s="201"/>
      <c r="C77" s="201" t="s">
        <v>546</v>
      </c>
      <c r="D77" s="201" t="s">
        <v>547</v>
      </c>
      <c r="E77" s="201" t="s">
        <v>549</v>
      </c>
      <c r="F77" s="201" t="s">
        <v>550</v>
      </c>
    </row>
    <row r="78" spans="1:6" ht="72.5">
      <c r="A78" s="202"/>
      <c r="B78" s="201"/>
      <c r="C78" s="201"/>
      <c r="D78" s="201" t="s">
        <v>548</v>
      </c>
      <c r="E78" s="201"/>
      <c r="F78" s="201" t="s">
        <v>551</v>
      </c>
    </row>
    <row r="79" spans="1:6" ht="87">
      <c r="A79" s="202"/>
      <c r="B79" s="201"/>
      <c r="C79" s="201"/>
      <c r="D79" s="201"/>
      <c r="E79" s="201"/>
      <c r="F79" s="201" t="s">
        <v>552</v>
      </c>
    </row>
    <row r="80" spans="1:6" ht="58">
      <c r="A80" s="202" t="s">
        <v>553</v>
      </c>
      <c r="B80" s="201" t="s">
        <v>554</v>
      </c>
      <c r="C80" s="201" t="s">
        <v>361</v>
      </c>
      <c r="D80" s="201" t="s">
        <v>361</v>
      </c>
      <c r="E80" s="201" t="s">
        <v>361</v>
      </c>
      <c r="F80" s="201" t="s">
        <v>361</v>
      </c>
    </row>
    <row r="81" spans="1:6" ht="377">
      <c r="A81" s="202"/>
      <c r="B81" s="201" t="s">
        <v>555</v>
      </c>
      <c r="C81" s="201" t="s">
        <v>556</v>
      </c>
      <c r="D81" s="201" t="s">
        <v>558</v>
      </c>
      <c r="E81" s="201" t="s">
        <v>561</v>
      </c>
      <c r="F81" s="201" t="s">
        <v>566</v>
      </c>
    </row>
    <row r="82" spans="1:6" ht="87">
      <c r="A82" s="202"/>
      <c r="B82" s="201"/>
      <c r="C82" s="201" t="s">
        <v>557</v>
      </c>
      <c r="D82" s="201" t="s">
        <v>559</v>
      </c>
      <c r="E82" s="201" t="s">
        <v>562</v>
      </c>
      <c r="F82" s="201" t="s">
        <v>567</v>
      </c>
    </row>
    <row r="83" spans="1:6" ht="72.5">
      <c r="A83" s="202"/>
      <c r="B83" s="201"/>
      <c r="C83" s="201"/>
      <c r="D83" s="201" t="s">
        <v>560</v>
      </c>
      <c r="E83" s="201" t="s">
        <v>563</v>
      </c>
      <c r="F83" s="201" t="s">
        <v>568</v>
      </c>
    </row>
    <row r="84" spans="1:6" ht="43.5">
      <c r="A84" s="202"/>
      <c r="B84" s="201"/>
      <c r="C84" s="201"/>
      <c r="D84" s="201"/>
      <c r="E84" s="201" t="s">
        <v>564</v>
      </c>
      <c r="F84" s="201" t="s">
        <v>569</v>
      </c>
    </row>
    <row r="85" spans="1:6" ht="43.5">
      <c r="A85" s="202"/>
      <c r="B85" s="201"/>
      <c r="C85" s="201"/>
      <c r="D85" s="201"/>
      <c r="E85" s="201" t="s">
        <v>565</v>
      </c>
      <c r="F85" s="201"/>
    </row>
    <row r="86" spans="1:6" ht="58">
      <c r="A86" s="202" t="s">
        <v>570</v>
      </c>
      <c r="B86" s="201" t="s">
        <v>571</v>
      </c>
      <c r="C86" s="201" t="s">
        <v>361</v>
      </c>
      <c r="D86" s="201" t="s">
        <v>361</v>
      </c>
      <c r="E86" s="201" t="s">
        <v>361</v>
      </c>
      <c r="F86" s="201" t="s">
        <v>361</v>
      </c>
    </row>
    <row r="87" spans="1:6" ht="87">
      <c r="A87" s="202"/>
      <c r="B87" s="201" t="s">
        <v>572</v>
      </c>
      <c r="C87" s="201" t="s">
        <v>576</v>
      </c>
      <c r="D87" s="201" t="s">
        <v>578</v>
      </c>
      <c r="E87" s="201" t="s">
        <v>582</v>
      </c>
      <c r="F87" s="201" t="s">
        <v>585</v>
      </c>
    </row>
    <row r="88" spans="1:6" ht="130.5">
      <c r="A88" s="202"/>
      <c r="B88" s="201" t="s">
        <v>573</v>
      </c>
      <c r="C88" s="201" t="s">
        <v>577</v>
      </c>
      <c r="D88" s="201" t="s">
        <v>579</v>
      </c>
      <c r="E88" s="201" t="s">
        <v>583</v>
      </c>
      <c r="F88" s="201" t="s">
        <v>586</v>
      </c>
    </row>
    <row r="89" spans="1:6" ht="72.5">
      <c r="A89" s="202"/>
      <c r="B89" s="201" t="s">
        <v>574</v>
      </c>
      <c r="C89" s="201"/>
      <c r="D89" s="201" t="s">
        <v>580</v>
      </c>
      <c r="E89" s="201" t="s">
        <v>584</v>
      </c>
      <c r="F89" s="201" t="s">
        <v>587</v>
      </c>
    </row>
    <row r="90" spans="1:6" ht="101.5">
      <c r="A90" s="202"/>
      <c r="B90" s="201" t="s">
        <v>575</v>
      </c>
      <c r="C90" s="201"/>
      <c r="D90" s="201" t="s">
        <v>581</v>
      </c>
      <c r="E90" s="201"/>
      <c r="F90" s="201"/>
    </row>
    <row r="91" spans="1:6" ht="29">
      <c r="A91" s="202"/>
      <c r="B91" s="202" t="s">
        <v>422</v>
      </c>
      <c r="C91" s="201" t="s">
        <v>361</v>
      </c>
      <c r="D91" s="201" t="s">
        <v>361</v>
      </c>
      <c r="E91" s="201" t="s">
        <v>361</v>
      </c>
      <c r="F91" s="201" t="s">
        <v>361</v>
      </c>
    </row>
    <row r="92" spans="1:6" ht="87">
      <c r="A92" s="202"/>
      <c r="B92" s="201"/>
      <c r="C92" s="201" t="s">
        <v>588</v>
      </c>
      <c r="D92" s="201" t="s">
        <v>590</v>
      </c>
      <c r="E92" s="201" t="s">
        <v>592</v>
      </c>
      <c r="F92" s="201" t="s">
        <v>594</v>
      </c>
    </row>
    <row r="93" spans="1:6" ht="87">
      <c r="A93" s="202"/>
      <c r="B93" s="201"/>
      <c r="C93" s="201" t="s">
        <v>589</v>
      </c>
      <c r="D93" s="201" t="s">
        <v>591</v>
      </c>
      <c r="E93" s="201" t="s">
        <v>593</v>
      </c>
      <c r="F93" s="201" t="s">
        <v>595</v>
      </c>
    </row>
    <row r="94" spans="1:6">
      <c r="A94" s="202"/>
      <c r="B94" s="201"/>
      <c r="C94" s="201"/>
      <c r="D94" s="201"/>
      <c r="E94" s="201"/>
      <c r="F94" s="201"/>
    </row>
    <row r="95" spans="1:6" ht="72.5">
      <c r="A95" s="202" t="s">
        <v>596</v>
      </c>
      <c r="B95" s="201" t="s">
        <v>597</v>
      </c>
      <c r="C95" s="201" t="s">
        <v>361</v>
      </c>
      <c r="D95" s="201" t="s">
        <v>361</v>
      </c>
      <c r="E95" s="201" t="s">
        <v>361</v>
      </c>
      <c r="F95" s="201" t="s">
        <v>361</v>
      </c>
    </row>
    <row r="96" spans="1:6" ht="101.5">
      <c r="A96" s="202"/>
      <c r="B96" s="201" t="s">
        <v>598</v>
      </c>
      <c r="C96" s="201" t="s">
        <v>603</v>
      </c>
      <c r="D96" s="201" t="s">
        <v>606</v>
      </c>
      <c r="E96" s="201" t="s">
        <v>611</v>
      </c>
      <c r="F96" s="201" t="s">
        <v>617</v>
      </c>
    </row>
    <row r="97" spans="1:6" ht="58">
      <c r="A97" s="202"/>
      <c r="B97" s="201" t="s">
        <v>599</v>
      </c>
      <c r="C97" s="201" t="s">
        <v>604</v>
      </c>
      <c r="D97" s="201" t="s">
        <v>607</v>
      </c>
      <c r="E97" s="201" t="s">
        <v>612</v>
      </c>
      <c r="F97" s="201" t="s">
        <v>618</v>
      </c>
    </row>
    <row r="98" spans="1:6" ht="72.5">
      <c r="A98" s="202"/>
      <c r="B98" s="201" t="s">
        <v>600</v>
      </c>
      <c r="C98" s="201" t="s">
        <v>605</v>
      </c>
      <c r="D98" s="201" t="s">
        <v>608</v>
      </c>
      <c r="E98" s="201" t="s">
        <v>613</v>
      </c>
      <c r="F98" s="201" t="s">
        <v>619</v>
      </c>
    </row>
    <row r="99" spans="1:6" ht="72.5">
      <c r="A99" s="202"/>
      <c r="B99" s="201" t="s">
        <v>601</v>
      </c>
      <c r="C99" s="201"/>
      <c r="D99" s="201" t="s">
        <v>609</v>
      </c>
      <c r="E99" s="201" t="s">
        <v>614</v>
      </c>
      <c r="F99" s="201" t="s">
        <v>620</v>
      </c>
    </row>
    <row r="100" spans="1:6" ht="87">
      <c r="A100" s="202"/>
      <c r="B100" s="201" t="s">
        <v>602</v>
      </c>
      <c r="C100" s="201"/>
      <c r="D100" s="201" t="s">
        <v>610</v>
      </c>
      <c r="E100" s="201" t="s">
        <v>615</v>
      </c>
      <c r="F100" s="201"/>
    </row>
    <row r="101" spans="1:6" ht="43.5">
      <c r="A101" s="202"/>
      <c r="B101" s="201"/>
      <c r="C101" s="201"/>
      <c r="D101" s="201"/>
      <c r="E101" s="201" t="s">
        <v>616</v>
      </c>
      <c r="F101" s="201"/>
    </row>
    <row r="102" spans="1:6" ht="87">
      <c r="A102" s="202" t="s">
        <v>621</v>
      </c>
      <c r="B102" s="201" t="s">
        <v>622</v>
      </c>
      <c r="C102" s="201" t="s">
        <v>361</v>
      </c>
      <c r="D102" s="201" t="s">
        <v>361</v>
      </c>
      <c r="E102" s="201" t="s">
        <v>361</v>
      </c>
      <c r="F102" s="201" t="s">
        <v>361</v>
      </c>
    </row>
    <row r="103" spans="1:6" ht="203">
      <c r="A103" s="202"/>
      <c r="B103" s="201" t="s">
        <v>623</v>
      </c>
      <c r="C103" s="201" t="s">
        <v>625</v>
      </c>
      <c r="D103" s="201" t="s">
        <v>628</v>
      </c>
      <c r="E103" s="201" t="s">
        <v>632</v>
      </c>
      <c r="F103" s="201" t="s">
        <v>639</v>
      </c>
    </row>
    <row r="104" spans="1:6" ht="275.5">
      <c r="A104" s="202"/>
      <c r="B104" s="201" t="s">
        <v>624</v>
      </c>
      <c r="C104" s="201" t="s">
        <v>626</v>
      </c>
      <c r="D104" s="201" t="s">
        <v>629</v>
      </c>
      <c r="E104" s="201" t="s">
        <v>633</v>
      </c>
      <c r="F104" s="201" t="s">
        <v>640</v>
      </c>
    </row>
    <row r="105" spans="1:6" ht="58">
      <c r="A105" s="202"/>
      <c r="B105" s="201"/>
      <c r="C105" s="201" t="s">
        <v>627</v>
      </c>
      <c r="D105" s="201" t="s">
        <v>630</v>
      </c>
      <c r="E105" s="201" t="s">
        <v>634</v>
      </c>
      <c r="F105" s="201" t="s">
        <v>641</v>
      </c>
    </row>
    <row r="106" spans="1:6" ht="101.5">
      <c r="A106" s="202"/>
      <c r="B106" s="201"/>
      <c r="C106" s="201"/>
      <c r="D106" s="201" t="s">
        <v>631</v>
      </c>
      <c r="E106" s="201" t="s">
        <v>635</v>
      </c>
      <c r="F106" s="201" t="s">
        <v>642</v>
      </c>
    </row>
    <row r="107" spans="1:6" ht="72.5">
      <c r="A107" s="202"/>
      <c r="B107" s="201"/>
      <c r="C107" s="201"/>
      <c r="D107" s="201"/>
      <c r="E107" s="201" t="s">
        <v>636</v>
      </c>
      <c r="F107" s="201"/>
    </row>
    <row r="108" spans="1:6" ht="72.5">
      <c r="A108" s="202"/>
      <c r="B108" s="201"/>
      <c r="C108" s="201"/>
      <c r="D108" s="201"/>
      <c r="E108" s="201" t="s">
        <v>637</v>
      </c>
      <c r="F108" s="201"/>
    </row>
    <row r="109" spans="1:6" ht="29">
      <c r="A109" s="202"/>
      <c r="B109" s="201"/>
      <c r="C109" s="201"/>
      <c r="D109" s="201"/>
      <c r="E109" s="201" t="s">
        <v>638</v>
      </c>
      <c r="F109" s="201"/>
    </row>
    <row r="110" spans="1:6" ht="101.5">
      <c r="A110" s="202"/>
      <c r="B110" s="202" t="s">
        <v>422</v>
      </c>
      <c r="C110" s="201" t="s">
        <v>643</v>
      </c>
      <c r="D110" s="201" t="s">
        <v>644</v>
      </c>
      <c r="E110" s="201" t="s">
        <v>647</v>
      </c>
      <c r="F110" s="201" t="s">
        <v>650</v>
      </c>
    </row>
    <row r="111" spans="1:6" ht="87">
      <c r="A111" s="202"/>
      <c r="B111" s="201"/>
      <c r="C111" s="201"/>
      <c r="D111" s="201" t="s">
        <v>645</v>
      </c>
      <c r="E111" s="201" t="s">
        <v>648</v>
      </c>
      <c r="F111" s="201"/>
    </row>
    <row r="112" spans="1:6" ht="87">
      <c r="A112" s="202"/>
      <c r="B112" s="201"/>
      <c r="C112" s="201"/>
      <c r="D112" s="201" t="s">
        <v>646</v>
      </c>
      <c r="E112" s="201" t="s">
        <v>649</v>
      </c>
      <c r="F112" s="201"/>
    </row>
    <row r="113" spans="1:6" ht="72.5">
      <c r="A113" s="202" t="s">
        <v>651</v>
      </c>
      <c r="B113" s="201" t="s">
        <v>652</v>
      </c>
      <c r="C113" s="201" t="s">
        <v>361</v>
      </c>
      <c r="D113" s="201" t="s">
        <v>361</v>
      </c>
      <c r="E113" s="201" t="s">
        <v>361</v>
      </c>
      <c r="F113" s="201" t="s">
        <v>361</v>
      </c>
    </row>
    <row r="114" spans="1:6" ht="159.5">
      <c r="A114" s="202"/>
      <c r="B114" s="201" t="s">
        <v>653</v>
      </c>
      <c r="C114" s="201" t="s">
        <v>659</v>
      </c>
      <c r="D114" s="201" t="s">
        <v>662</v>
      </c>
      <c r="E114" s="201" t="s">
        <v>665</v>
      </c>
      <c r="F114" s="201" t="s">
        <v>670</v>
      </c>
    </row>
    <row r="115" spans="1:6" ht="87">
      <c r="A115" s="202"/>
      <c r="B115" s="201" t="s">
        <v>654</v>
      </c>
      <c r="C115" s="201" t="s">
        <v>660</v>
      </c>
      <c r="D115" s="201" t="s">
        <v>663</v>
      </c>
      <c r="E115" s="201" t="s">
        <v>666</v>
      </c>
      <c r="F115" s="201" t="s">
        <v>671</v>
      </c>
    </row>
    <row r="116" spans="1:6" ht="116">
      <c r="A116" s="202"/>
      <c r="B116" s="201" t="s">
        <v>655</v>
      </c>
      <c r="C116" s="201" t="s">
        <v>661</v>
      </c>
      <c r="D116" s="201" t="s">
        <v>664</v>
      </c>
      <c r="E116" s="201" t="s">
        <v>667</v>
      </c>
      <c r="F116" s="201" t="s">
        <v>672</v>
      </c>
    </row>
    <row r="117" spans="1:6" ht="101.5">
      <c r="A117" s="202"/>
      <c r="B117" s="201" t="s">
        <v>656</v>
      </c>
      <c r="C117" s="201"/>
      <c r="D117" s="201"/>
      <c r="E117" s="201" t="s">
        <v>668</v>
      </c>
      <c r="F117" s="201"/>
    </row>
    <row r="118" spans="1:6" ht="72.5">
      <c r="A118" s="202"/>
      <c r="B118" s="201" t="s">
        <v>657</v>
      </c>
      <c r="C118" s="201"/>
      <c r="D118" s="201"/>
      <c r="E118" s="201" t="s">
        <v>669</v>
      </c>
      <c r="F118" s="201"/>
    </row>
    <row r="119" spans="1:6" ht="43.5">
      <c r="A119" s="202"/>
      <c r="B119" s="201" t="s">
        <v>658</v>
      </c>
      <c r="C119" s="201"/>
      <c r="D119" s="201"/>
      <c r="E119" s="201"/>
      <c r="F119" s="201"/>
    </row>
    <row r="120" spans="1:6" ht="72.5">
      <c r="A120" s="202" t="s">
        <v>673</v>
      </c>
      <c r="B120" s="201" t="s">
        <v>674</v>
      </c>
      <c r="C120" s="201" t="s">
        <v>361</v>
      </c>
      <c r="D120" s="201" t="s">
        <v>361</v>
      </c>
      <c r="E120" s="201" t="s">
        <v>361</v>
      </c>
      <c r="F120" s="201" t="s">
        <v>361</v>
      </c>
    </row>
    <row r="121" spans="1:6" ht="362.5">
      <c r="A121" s="202"/>
      <c r="B121" s="201" t="s">
        <v>675</v>
      </c>
      <c r="C121" s="201" t="s">
        <v>676</v>
      </c>
      <c r="D121" s="201" t="s">
        <v>678</v>
      </c>
      <c r="E121" s="201" t="s">
        <v>684</v>
      </c>
      <c r="F121" s="201" t="s">
        <v>689</v>
      </c>
    </row>
    <row r="122" spans="1:6" ht="145">
      <c r="A122" s="202"/>
      <c r="B122" s="201"/>
      <c r="C122" s="201" t="s">
        <v>677</v>
      </c>
      <c r="D122" s="201" t="s">
        <v>679</v>
      </c>
      <c r="E122" s="201" t="s">
        <v>685</v>
      </c>
      <c r="F122" s="201" t="s">
        <v>690</v>
      </c>
    </row>
    <row r="123" spans="1:6" ht="130.5">
      <c r="A123" s="202"/>
      <c r="B123" s="201"/>
      <c r="C123" s="201"/>
      <c r="D123" s="201" t="s">
        <v>680</v>
      </c>
      <c r="E123" s="201" t="s">
        <v>686</v>
      </c>
      <c r="F123" s="201" t="s">
        <v>691</v>
      </c>
    </row>
    <row r="124" spans="1:6" ht="72.5">
      <c r="A124" s="202"/>
      <c r="B124" s="201"/>
      <c r="C124" s="201"/>
      <c r="D124" s="201" t="s">
        <v>681</v>
      </c>
      <c r="E124" s="201" t="s">
        <v>687</v>
      </c>
      <c r="F124" s="201"/>
    </row>
    <row r="125" spans="1:6" ht="87">
      <c r="A125" s="202"/>
      <c r="B125" s="201"/>
      <c r="C125" s="201"/>
      <c r="D125" s="201" t="s">
        <v>682</v>
      </c>
      <c r="E125" s="201" t="s">
        <v>688</v>
      </c>
      <c r="F125" s="201"/>
    </row>
    <row r="126" spans="1:6" ht="101.5">
      <c r="A126" s="202"/>
      <c r="B126" s="201"/>
      <c r="C126" s="201"/>
      <c r="D126" s="201" t="s">
        <v>683</v>
      </c>
      <c r="E126" s="201"/>
      <c r="F126" s="201"/>
    </row>
    <row r="127" spans="1:6" ht="29">
      <c r="A127" s="202"/>
      <c r="B127" s="202" t="s">
        <v>374</v>
      </c>
      <c r="C127" s="201" t="s">
        <v>361</v>
      </c>
      <c r="D127" s="201" t="s">
        <v>361</v>
      </c>
      <c r="E127" s="201" t="s">
        <v>361</v>
      </c>
      <c r="F127" s="201" t="s">
        <v>361</v>
      </c>
    </row>
    <row r="128" spans="1:6" ht="159.5">
      <c r="A128" s="202"/>
      <c r="B128" s="201"/>
      <c r="C128" s="201" t="s">
        <v>692</v>
      </c>
      <c r="D128" s="201" t="s">
        <v>695</v>
      </c>
      <c r="E128" s="201" t="s">
        <v>701</v>
      </c>
      <c r="F128" s="201" t="s">
        <v>705</v>
      </c>
    </row>
    <row r="129" spans="1:6" ht="101.5">
      <c r="A129" s="202"/>
      <c r="B129" s="201"/>
      <c r="C129" s="201" t="s">
        <v>693</v>
      </c>
      <c r="D129" s="201" t="s">
        <v>696</v>
      </c>
      <c r="E129" s="201" t="s">
        <v>702</v>
      </c>
      <c r="F129" s="201" t="s">
        <v>706</v>
      </c>
    </row>
    <row r="130" spans="1:6" ht="87">
      <c r="A130" s="202"/>
      <c r="B130" s="201"/>
      <c r="C130" s="201" t="s">
        <v>694</v>
      </c>
      <c r="D130" s="201" t="s">
        <v>697</v>
      </c>
      <c r="E130" s="201" t="s">
        <v>703</v>
      </c>
      <c r="F130" s="201" t="s">
        <v>707</v>
      </c>
    </row>
    <row r="131" spans="1:6" ht="87">
      <c r="A131" s="202"/>
      <c r="B131" s="201"/>
      <c r="C131" s="201"/>
      <c r="D131" s="201" t="s">
        <v>698</v>
      </c>
      <c r="E131" s="201" t="s">
        <v>704</v>
      </c>
      <c r="F131" s="201" t="s">
        <v>708</v>
      </c>
    </row>
    <row r="132" spans="1:6" ht="58">
      <c r="A132" s="202"/>
      <c r="B132" s="201"/>
      <c r="C132" s="201"/>
      <c r="D132" s="201" t="s">
        <v>699</v>
      </c>
      <c r="E132" s="201"/>
      <c r="F132" s="201"/>
    </row>
    <row r="133" spans="1:6" ht="87">
      <c r="A133" s="202"/>
      <c r="B133" s="201"/>
      <c r="C133" s="201"/>
      <c r="D133" s="201" t="s">
        <v>700</v>
      </c>
      <c r="E133" s="201"/>
      <c r="F133" s="201"/>
    </row>
    <row r="134" spans="1:6" ht="101.5">
      <c r="A134" s="202" t="s">
        <v>709</v>
      </c>
      <c r="B134" s="201" t="s">
        <v>710</v>
      </c>
      <c r="C134" s="201" t="s">
        <v>361</v>
      </c>
      <c r="D134" s="201" t="s">
        <v>361</v>
      </c>
      <c r="E134" s="201" t="s">
        <v>361</v>
      </c>
      <c r="F134" s="201" t="s">
        <v>361</v>
      </c>
    </row>
    <row r="135" spans="1:6" ht="304.5">
      <c r="A135" s="202"/>
      <c r="B135" s="201" t="s">
        <v>711</v>
      </c>
      <c r="C135" s="201" t="s">
        <v>712</v>
      </c>
      <c r="D135" s="201" t="s">
        <v>715</v>
      </c>
      <c r="E135" s="201" t="s">
        <v>719</v>
      </c>
      <c r="F135" s="201" t="s">
        <v>722</v>
      </c>
    </row>
    <row r="136" spans="1:6" ht="87">
      <c r="A136" s="202"/>
      <c r="B136" s="201"/>
      <c r="C136" s="201" t="s">
        <v>713</v>
      </c>
      <c r="D136" s="201" t="s">
        <v>716</v>
      </c>
      <c r="E136" s="201" t="s">
        <v>720</v>
      </c>
      <c r="F136" s="201" t="s">
        <v>723</v>
      </c>
    </row>
    <row r="137" spans="1:6" ht="58">
      <c r="A137" s="202"/>
      <c r="B137" s="201"/>
      <c r="C137" s="201" t="s">
        <v>714</v>
      </c>
      <c r="D137" s="201" t="s">
        <v>717</v>
      </c>
      <c r="E137" s="201" t="s">
        <v>721</v>
      </c>
      <c r="F137" s="201"/>
    </row>
    <row r="138" spans="1:6" ht="43.5">
      <c r="A138" s="202"/>
      <c r="B138" s="201"/>
      <c r="C138" s="201"/>
      <c r="D138" s="201" t="s">
        <v>718</v>
      </c>
      <c r="E138" s="201"/>
      <c r="F138" s="201"/>
    </row>
    <row r="139" spans="1:6" ht="29">
      <c r="A139" s="202"/>
      <c r="B139" s="202" t="s">
        <v>374</v>
      </c>
      <c r="C139" s="201" t="s">
        <v>361</v>
      </c>
      <c r="D139" s="201" t="s">
        <v>361</v>
      </c>
      <c r="E139" s="201" t="s">
        <v>361</v>
      </c>
      <c r="F139" s="201" t="s">
        <v>361</v>
      </c>
    </row>
    <row r="140" spans="1:6" ht="101.5">
      <c r="A140" s="202"/>
      <c r="B140" s="201"/>
      <c r="C140" s="201" t="s">
        <v>724</v>
      </c>
      <c r="D140" s="201" t="s">
        <v>726</v>
      </c>
      <c r="E140" s="201" t="s">
        <v>730</v>
      </c>
      <c r="F140" s="201" t="s">
        <v>733</v>
      </c>
    </row>
    <row r="141" spans="1:6" ht="87">
      <c r="A141" s="202"/>
      <c r="B141" s="201"/>
      <c r="C141" s="201" t="s">
        <v>725</v>
      </c>
      <c r="D141" s="201" t="s">
        <v>727</v>
      </c>
      <c r="E141" s="201" t="s">
        <v>731</v>
      </c>
      <c r="F141" s="201" t="s">
        <v>734</v>
      </c>
    </row>
    <row r="142" spans="1:6" ht="116">
      <c r="A142" s="202"/>
      <c r="B142" s="201"/>
      <c r="C142" s="201"/>
      <c r="D142" s="201" t="s">
        <v>728</v>
      </c>
      <c r="E142" s="201" t="s">
        <v>732</v>
      </c>
      <c r="F142" s="201" t="s">
        <v>735</v>
      </c>
    </row>
    <row r="143" spans="1:6" ht="72.5">
      <c r="A143" s="202"/>
      <c r="B143" s="201"/>
      <c r="C143" s="201"/>
      <c r="D143" s="201" t="s">
        <v>729</v>
      </c>
      <c r="E143" s="201"/>
      <c r="F143" s="201"/>
    </row>
    <row r="144" spans="1:6">
      <c r="A144" s="202"/>
      <c r="B144" s="201"/>
      <c r="C144" s="201"/>
      <c r="D144" s="201"/>
      <c r="E144" s="201"/>
      <c r="F144" s="201"/>
    </row>
    <row r="145" spans="1:6" ht="116">
      <c r="A145" s="202" t="s">
        <v>736</v>
      </c>
      <c r="B145" s="201" t="s">
        <v>737</v>
      </c>
      <c r="C145" s="201" t="s">
        <v>361</v>
      </c>
      <c r="D145" s="201" t="s">
        <v>361</v>
      </c>
      <c r="E145" s="201" t="s">
        <v>361</v>
      </c>
      <c r="F145" s="201" t="s">
        <v>361</v>
      </c>
    </row>
    <row r="146" spans="1:6" ht="275.5">
      <c r="A146" s="202"/>
      <c r="B146" s="201" t="s">
        <v>738</v>
      </c>
      <c r="C146" s="201" t="s">
        <v>739</v>
      </c>
      <c r="D146" s="201" t="s">
        <v>743</v>
      </c>
      <c r="E146" s="201" t="s">
        <v>748</v>
      </c>
      <c r="F146" s="201" t="s">
        <v>752</v>
      </c>
    </row>
    <row r="147" spans="1:6" ht="72.5">
      <c r="A147" s="202"/>
      <c r="B147" s="201"/>
      <c r="C147" s="201" t="s">
        <v>740</v>
      </c>
      <c r="D147" s="201" t="s">
        <v>744</v>
      </c>
      <c r="E147" s="201" t="s">
        <v>749</v>
      </c>
      <c r="F147" s="201" t="s">
        <v>753</v>
      </c>
    </row>
    <row r="148" spans="1:6" ht="87">
      <c r="A148" s="202"/>
      <c r="B148" s="201"/>
      <c r="C148" s="201" t="s">
        <v>741</v>
      </c>
      <c r="D148" s="201" t="s">
        <v>745</v>
      </c>
      <c r="E148" s="201" t="s">
        <v>750</v>
      </c>
      <c r="F148" s="201"/>
    </row>
    <row r="149" spans="1:6" ht="101.5">
      <c r="A149" s="202"/>
      <c r="B149" s="201"/>
      <c r="C149" s="201" t="s">
        <v>742</v>
      </c>
      <c r="D149" s="201" t="s">
        <v>746</v>
      </c>
      <c r="E149" s="201" t="s">
        <v>751</v>
      </c>
      <c r="F149" s="201"/>
    </row>
    <row r="150" spans="1:6" ht="87">
      <c r="A150" s="202"/>
      <c r="B150" s="201"/>
      <c r="C150" s="201"/>
      <c r="D150" s="201" t="s">
        <v>747</v>
      </c>
      <c r="E150" s="201"/>
      <c r="F150" s="201"/>
    </row>
    <row r="151" spans="1:6" ht="29">
      <c r="A151" s="202"/>
      <c r="B151" s="202" t="s">
        <v>374</v>
      </c>
      <c r="C151" s="201" t="s">
        <v>361</v>
      </c>
      <c r="D151" s="201" t="s">
        <v>361</v>
      </c>
      <c r="E151" s="201" t="s">
        <v>361</v>
      </c>
      <c r="F151" s="201" t="s">
        <v>361</v>
      </c>
    </row>
    <row r="152" spans="1:6" ht="101.5">
      <c r="A152" s="202"/>
      <c r="B152" s="201"/>
      <c r="C152" s="201" t="s">
        <v>754</v>
      </c>
      <c r="D152" s="201" t="s">
        <v>756</v>
      </c>
      <c r="E152" s="201" t="s">
        <v>759</v>
      </c>
      <c r="F152" s="201" t="s">
        <v>761</v>
      </c>
    </row>
    <row r="153" spans="1:6" ht="87">
      <c r="A153" s="202"/>
      <c r="B153" s="201"/>
      <c r="C153" s="201" t="s">
        <v>755</v>
      </c>
      <c r="D153" s="201" t="s">
        <v>757</v>
      </c>
      <c r="E153" s="201" t="s">
        <v>760</v>
      </c>
      <c r="F153" s="201" t="s">
        <v>762</v>
      </c>
    </row>
    <row r="154" spans="1:6" ht="116">
      <c r="A154" s="202"/>
      <c r="B154" s="201"/>
      <c r="C154" s="201"/>
      <c r="D154" s="201" t="s">
        <v>758</v>
      </c>
      <c r="E154" s="201"/>
      <c r="F154" s="201"/>
    </row>
    <row r="155" spans="1:6" ht="101.5">
      <c r="A155" s="202" t="s">
        <v>763</v>
      </c>
      <c r="B155" s="201" t="s">
        <v>764</v>
      </c>
      <c r="C155" s="201" t="s">
        <v>361</v>
      </c>
      <c r="D155" s="201" t="s">
        <v>361</v>
      </c>
      <c r="E155" s="201" t="s">
        <v>361</v>
      </c>
      <c r="F155" s="201" t="s">
        <v>361</v>
      </c>
    </row>
    <row r="156" spans="1:6" ht="130.5">
      <c r="A156" s="202"/>
      <c r="B156" s="201" t="s">
        <v>765</v>
      </c>
      <c r="C156" s="201" t="s">
        <v>767</v>
      </c>
      <c r="D156" s="201" t="s">
        <v>773</v>
      </c>
      <c r="E156" s="201" t="s">
        <v>781</v>
      </c>
      <c r="F156" s="201" t="s">
        <v>787</v>
      </c>
    </row>
    <row r="157" spans="1:6" ht="130.5">
      <c r="A157" s="202"/>
      <c r="B157" s="201" t="s">
        <v>766</v>
      </c>
      <c r="C157" s="201" t="s">
        <v>768</v>
      </c>
      <c r="D157" s="201" t="s">
        <v>774</v>
      </c>
      <c r="E157" s="201" t="s">
        <v>782</v>
      </c>
      <c r="F157" s="201" t="s">
        <v>788</v>
      </c>
    </row>
    <row r="158" spans="1:6" ht="72.5">
      <c r="A158" s="202"/>
      <c r="B158" s="201"/>
      <c r="C158" s="201" t="s">
        <v>769</v>
      </c>
      <c r="D158" s="201" t="s">
        <v>775</v>
      </c>
      <c r="E158" s="201" t="s">
        <v>783</v>
      </c>
      <c r="F158" s="201" t="s">
        <v>789</v>
      </c>
    </row>
    <row r="159" spans="1:6" ht="58">
      <c r="A159" s="202"/>
      <c r="B159" s="201"/>
      <c r="C159" s="201" t="s">
        <v>770</v>
      </c>
      <c r="D159" s="201" t="s">
        <v>776</v>
      </c>
      <c r="E159" s="201" t="s">
        <v>784</v>
      </c>
      <c r="F159" s="201" t="s">
        <v>790</v>
      </c>
    </row>
    <row r="160" spans="1:6" ht="72.5">
      <c r="A160" s="202"/>
      <c r="B160" s="201"/>
      <c r="C160" s="201" t="s">
        <v>771</v>
      </c>
      <c r="D160" s="201" t="s">
        <v>777</v>
      </c>
      <c r="E160" s="201" t="s">
        <v>785</v>
      </c>
      <c r="F160" s="201"/>
    </row>
    <row r="161" spans="1:6" ht="43.5">
      <c r="A161" s="202"/>
      <c r="B161" s="201"/>
      <c r="C161" s="201" t="s">
        <v>772</v>
      </c>
      <c r="D161" s="201" t="s">
        <v>778</v>
      </c>
      <c r="E161" s="201" t="s">
        <v>786</v>
      </c>
      <c r="F161" s="201"/>
    </row>
    <row r="162" spans="1:6" ht="43.5">
      <c r="A162" s="202"/>
      <c r="B162" s="201"/>
      <c r="C162" s="201"/>
      <c r="D162" s="201" t="s">
        <v>779</v>
      </c>
      <c r="E162" s="201"/>
      <c r="F162" s="201"/>
    </row>
    <row r="163" spans="1:6" ht="58">
      <c r="A163" s="202"/>
      <c r="B163" s="201"/>
      <c r="C163" s="201"/>
      <c r="D163" s="201" t="s">
        <v>780</v>
      </c>
      <c r="E163" s="201"/>
      <c r="F163" s="201"/>
    </row>
    <row r="164" spans="1:6" ht="72.5">
      <c r="A164" s="202"/>
      <c r="B164" s="202" t="s">
        <v>374</v>
      </c>
      <c r="C164" s="201" t="s">
        <v>791</v>
      </c>
      <c r="D164" s="201" t="s">
        <v>793</v>
      </c>
      <c r="E164" s="201" t="s">
        <v>798</v>
      </c>
      <c r="F164" s="201" t="s">
        <v>800</v>
      </c>
    </row>
    <row r="165" spans="1:6" ht="145">
      <c r="A165" s="202"/>
      <c r="B165" s="201"/>
      <c r="C165" s="201" t="s">
        <v>792</v>
      </c>
      <c r="D165" s="201" t="s">
        <v>794</v>
      </c>
      <c r="E165" s="201" t="s">
        <v>799</v>
      </c>
      <c r="F165" s="201" t="s">
        <v>801</v>
      </c>
    </row>
    <row r="166" spans="1:6" ht="72.5">
      <c r="A166" s="202"/>
      <c r="B166" s="201"/>
      <c r="C166" s="201"/>
      <c r="D166" s="201" t="s">
        <v>795</v>
      </c>
      <c r="E166" s="201"/>
      <c r="F166" s="201"/>
    </row>
    <row r="167" spans="1:6" ht="29">
      <c r="A167" s="202"/>
      <c r="B167" s="201"/>
      <c r="C167" s="201"/>
      <c r="D167" s="201" t="s">
        <v>796</v>
      </c>
      <c r="E167" s="201"/>
      <c r="F167" s="201"/>
    </row>
    <row r="168" spans="1:6" ht="72.5">
      <c r="A168" s="202"/>
      <c r="B168" s="201"/>
      <c r="C168" s="201"/>
      <c r="D168" s="201" t="s">
        <v>797</v>
      </c>
      <c r="E168" s="201"/>
      <c r="F168" s="201"/>
    </row>
    <row r="169" spans="1:6" ht="116">
      <c r="A169" s="202" t="s">
        <v>802</v>
      </c>
      <c r="B169" s="201" t="s">
        <v>803</v>
      </c>
      <c r="C169" s="201" t="s">
        <v>361</v>
      </c>
      <c r="D169" s="201" t="s">
        <v>361</v>
      </c>
      <c r="E169" s="201" t="s">
        <v>361</v>
      </c>
      <c r="F169" s="201" t="s">
        <v>361</v>
      </c>
    </row>
    <row r="170" spans="1:6" ht="116">
      <c r="A170" s="202"/>
      <c r="B170" s="201" t="s">
        <v>804</v>
      </c>
      <c r="C170" s="201" t="s">
        <v>805</v>
      </c>
      <c r="D170" s="201" t="s">
        <v>807</v>
      </c>
      <c r="E170" s="201" t="s">
        <v>811</v>
      </c>
      <c r="F170" s="201" t="s">
        <v>814</v>
      </c>
    </row>
    <row r="171" spans="1:6" ht="72.5">
      <c r="A171" s="202"/>
      <c r="B171" s="201"/>
      <c r="C171" s="201" t="s">
        <v>806</v>
      </c>
      <c r="D171" s="201" t="s">
        <v>808</v>
      </c>
      <c r="E171" s="201" t="s">
        <v>812</v>
      </c>
      <c r="F171" s="201" t="s">
        <v>815</v>
      </c>
    </row>
    <row r="172" spans="1:6" ht="43.5">
      <c r="A172" s="202"/>
      <c r="B172" s="201"/>
      <c r="C172" s="201"/>
      <c r="D172" s="201" t="s">
        <v>809</v>
      </c>
      <c r="E172" s="201" t="s">
        <v>813</v>
      </c>
      <c r="F172" s="201" t="s">
        <v>816</v>
      </c>
    </row>
    <row r="173" spans="1:6" ht="72.5">
      <c r="A173" s="202"/>
      <c r="B173" s="201"/>
      <c r="C173" s="201"/>
      <c r="D173" s="201" t="s">
        <v>810</v>
      </c>
      <c r="E173" s="201"/>
      <c r="F173" s="201"/>
    </row>
    <row r="174" spans="1:6" ht="58">
      <c r="A174" s="202" t="s">
        <v>817</v>
      </c>
      <c r="B174" s="201" t="s">
        <v>818</v>
      </c>
      <c r="C174" s="201" t="s">
        <v>361</v>
      </c>
      <c r="D174" s="201" t="s">
        <v>361</v>
      </c>
      <c r="E174" s="201" t="s">
        <v>361</v>
      </c>
      <c r="F174" s="201" t="s">
        <v>361</v>
      </c>
    </row>
    <row r="175" spans="1:6" ht="145">
      <c r="A175" s="202"/>
      <c r="B175" s="201" t="s">
        <v>819</v>
      </c>
      <c r="C175" s="201" t="s">
        <v>820</v>
      </c>
      <c r="D175" s="201" t="s">
        <v>823</v>
      </c>
      <c r="E175" s="201" t="s">
        <v>826</v>
      </c>
      <c r="F175" s="201" t="s">
        <v>830</v>
      </c>
    </row>
    <row r="176" spans="1:6" ht="87">
      <c r="A176" s="202"/>
      <c r="B176" s="201"/>
      <c r="C176" s="201" t="s">
        <v>821</v>
      </c>
      <c r="D176" s="201" t="s">
        <v>824</v>
      </c>
      <c r="E176" s="201" t="s">
        <v>827</v>
      </c>
      <c r="F176" s="201" t="s">
        <v>831</v>
      </c>
    </row>
    <row r="177" spans="1:6" ht="72.5">
      <c r="A177" s="202"/>
      <c r="B177" s="201"/>
      <c r="C177" s="201" t="s">
        <v>822</v>
      </c>
      <c r="D177" s="201" t="s">
        <v>825</v>
      </c>
      <c r="E177" s="201" t="s">
        <v>828</v>
      </c>
      <c r="F177" s="201" t="s">
        <v>832</v>
      </c>
    </row>
    <row r="178" spans="1:6" ht="87">
      <c r="A178" s="202"/>
      <c r="B178" s="201"/>
      <c r="C178" s="201"/>
      <c r="D178" s="201"/>
      <c r="E178" s="201" t="s">
        <v>829</v>
      </c>
      <c r="F178" s="201" t="s">
        <v>833</v>
      </c>
    </row>
    <row r="179" spans="1:6" ht="72.5">
      <c r="A179" s="202" t="s">
        <v>834</v>
      </c>
      <c r="B179" s="201" t="s">
        <v>835</v>
      </c>
      <c r="C179" s="201" t="s">
        <v>361</v>
      </c>
      <c r="D179" s="201" t="s">
        <v>361</v>
      </c>
      <c r="E179" s="201" t="s">
        <v>361</v>
      </c>
      <c r="F179" s="201" t="s">
        <v>361</v>
      </c>
    </row>
    <row r="180" spans="1:6" ht="58">
      <c r="A180" s="202"/>
      <c r="B180" s="201" t="s">
        <v>836</v>
      </c>
      <c r="C180" s="201" t="s">
        <v>840</v>
      </c>
      <c r="D180" s="201" t="s">
        <v>842</v>
      </c>
      <c r="E180" s="201" t="s">
        <v>846</v>
      </c>
      <c r="F180" s="201" t="s">
        <v>849</v>
      </c>
    </row>
    <row r="181" spans="1:6" ht="101.5">
      <c r="A181" s="202"/>
      <c r="B181" s="201" t="s">
        <v>837</v>
      </c>
      <c r="C181" s="201" t="s">
        <v>841</v>
      </c>
      <c r="D181" s="201" t="s">
        <v>843</v>
      </c>
      <c r="E181" s="201" t="s">
        <v>847</v>
      </c>
      <c r="F181" s="201" t="s">
        <v>850</v>
      </c>
    </row>
    <row r="182" spans="1:6" ht="87">
      <c r="A182" s="202"/>
      <c r="B182" s="201" t="s">
        <v>838</v>
      </c>
      <c r="C182" s="201"/>
      <c r="D182" s="201" t="s">
        <v>844</v>
      </c>
      <c r="E182" s="201" t="s">
        <v>848</v>
      </c>
      <c r="F182" s="201" t="s">
        <v>851</v>
      </c>
    </row>
    <row r="183" spans="1:6" ht="72.5">
      <c r="A183" s="202"/>
      <c r="B183" s="201" t="s">
        <v>839</v>
      </c>
      <c r="C183" s="201"/>
      <c r="D183" s="201" t="s">
        <v>845</v>
      </c>
      <c r="E183" s="201"/>
      <c r="F183" s="201" t="s">
        <v>852</v>
      </c>
    </row>
    <row r="184" spans="1:6" ht="29">
      <c r="A184" s="202" t="s">
        <v>853</v>
      </c>
      <c r="B184" s="201" t="s">
        <v>854</v>
      </c>
      <c r="C184" s="201" t="s">
        <v>361</v>
      </c>
      <c r="D184" s="201" t="s">
        <v>361</v>
      </c>
      <c r="E184" s="201" t="s">
        <v>361</v>
      </c>
      <c r="F184" s="201" t="s">
        <v>361</v>
      </c>
    </row>
    <row r="185" spans="1:6" ht="232">
      <c r="A185" s="202"/>
      <c r="B185" s="201" t="s">
        <v>855</v>
      </c>
      <c r="C185" s="201" t="s">
        <v>857</v>
      </c>
      <c r="D185" s="201" t="s">
        <v>859</v>
      </c>
      <c r="E185" s="201" t="s">
        <v>861</v>
      </c>
      <c r="F185" s="201" t="s">
        <v>865</v>
      </c>
    </row>
    <row r="186" spans="1:6" ht="246.5">
      <c r="A186" s="202"/>
      <c r="B186" s="201" t="s">
        <v>856</v>
      </c>
      <c r="C186" s="201" t="s">
        <v>858</v>
      </c>
      <c r="D186" s="201" t="s">
        <v>860</v>
      </c>
      <c r="E186" s="201" t="s">
        <v>862</v>
      </c>
      <c r="F186" s="201" t="s">
        <v>866</v>
      </c>
    </row>
    <row r="187" spans="1:6" ht="58">
      <c r="A187" s="202"/>
      <c r="B187" s="201"/>
      <c r="C187" s="201"/>
      <c r="D187" s="201"/>
      <c r="E187" s="201" t="s">
        <v>863</v>
      </c>
      <c r="F187" s="201" t="s">
        <v>867</v>
      </c>
    </row>
    <row r="188" spans="1:6" ht="72.5">
      <c r="A188" s="202"/>
      <c r="B188" s="201"/>
      <c r="C188" s="201"/>
      <c r="D188" s="201"/>
      <c r="E188" s="201" t="s">
        <v>864</v>
      </c>
      <c r="F188" s="201" t="s">
        <v>868</v>
      </c>
    </row>
    <row r="189" spans="1:6" ht="29">
      <c r="A189" s="202"/>
      <c r="B189" s="202" t="s">
        <v>422</v>
      </c>
      <c r="C189" s="201" t="s">
        <v>361</v>
      </c>
      <c r="D189" s="201" t="s">
        <v>361</v>
      </c>
      <c r="E189" s="201" t="s">
        <v>361</v>
      </c>
      <c r="F189" s="201" t="s">
        <v>361</v>
      </c>
    </row>
    <row r="190" spans="1:6" ht="72.5">
      <c r="A190" s="202"/>
      <c r="B190" s="201"/>
      <c r="C190" s="201" t="s">
        <v>869</v>
      </c>
      <c r="D190" s="201" t="s">
        <v>871</v>
      </c>
      <c r="E190" s="201" t="s">
        <v>861</v>
      </c>
      <c r="F190" s="201" t="s">
        <v>874</v>
      </c>
    </row>
    <row r="191" spans="1:6" ht="72.5">
      <c r="A191" s="202"/>
      <c r="B191" s="201"/>
      <c r="C191" s="201" t="s">
        <v>870</v>
      </c>
      <c r="D191" s="201" t="s">
        <v>872</v>
      </c>
      <c r="E191" s="201" t="s">
        <v>862</v>
      </c>
      <c r="F191" s="201" t="s">
        <v>875</v>
      </c>
    </row>
    <row r="192" spans="1:6" ht="72.5">
      <c r="A192" s="202"/>
      <c r="B192" s="201"/>
      <c r="C192" s="201"/>
      <c r="D192" s="201"/>
      <c r="E192" s="201" t="s">
        <v>873</v>
      </c>
      <c r="F192" s="201" t="s">
        <v>876</v>
      </c>
    </row>
    <row r="193" spans="1:6" ht="72.5">
      <c r="A193" s="202"/>
      <c r="B193" s="201"/>
      <c r="C193" s="201"/>
      <c r="D193" s="201"/>
      <c r="E193" s="201" t="s">
        <v>864</v>
      </c>
      <c r="F193" s="201"/>
    </row>
    <row r="194" spans="1:6" ht="43.5">
      <c r="A194" s="202" t="s">
        <v>877</v>
      </c>
      <c r="B194" s="201" t="s">
        <v>878</v>
      </c>
      <c r="C194" s="201" t="s">
        <v>361</v>
      </c>
      <c r="D194" s="201" t="s">
        <v>361</v>
      </c>
      <c r="E194" s="201" t="s">
        <v>361</v>
      </c>
      <c r="F194" s="201" t="s">
        <v>361</v>
      </c>
    </row>
    <row r="195" spans="1:6" ht="130.5">
      <c r="A195" s="202"/>
      <c r="B195" s="201" t="s">
        <v>879</v>
      </c>
      <c r="C195" s="201" t="s">
        <v>880</v>
      </c>
      <c r="D195" s="201" t="s">
        <v>883</v>
      </c>
      <c r="E195" s="201" t="s">
        <v>886</v>
      </c>
      <c r="F195" s="201" t="s">
        <v>889</v>
      </c>
    </row>
    <row r="196" spans="1:6" ht="101.5">
      <c r="A196" s="202"/>
      <c r="B196" s="201"/>
      <c r="C196" s="201" t="s">
        <v>881</v>
      </c>
      <c r="D196" s="201" t="s">
        <v>884</v>
      </c>
      <c r="E196" s="201" t="s">
        <v>887</v>
      </c>
      <c r="F196" s="201" t="s">
        <v>890</v>
      </c>
    </row>
    <row r="197" spans="1:6" ht="87">
      <c r="A197" s="202"/>
      <c r="B197" s="201"/>
      <c r="C197" s="201" t="s">
        <v>882</v>
      </c>
      <c r="D197" s="201" t="s">
        <v>885</v>
      </c>
      <c r="E197" s="201" t="s">
        <v>888</v>
      </c>
      <c r="F197" s="201" t="s">
        <v>891</v>
      </c>
    </row>
    <row r="198" spans="1:6" ht="29">
      <c r="A198" s="202"/>
      <c r="B198" s="202" t="s">
        <v>374</v>
      </c>
      <c r="C198" s="201" t="s">
        <v>361</v>
      </c>
      <c r="D198" s="201" t="s">
        <v>361</v>
      </c>
      <c r="E198" s="201" t="s">
        <v>361</v>
      </c>
      <c r="F198" s="201" t="s">
        <v>361</v>
      </c>
    </row>
    <row r="199" spans="1:6" ht="101.5">
      <c r="A199" s="202"/>
      <c r="B199" s="201"/>
      <c r="C199" s="201" t="s">
        <v>892</v>
      </c>
      <c r="D199" s="201" t="s">
        <v>893</v>
      </c>
      <c r="E199" s="201" t="s">
        <v>895</v>
      </c>
      <c r="F199" s="201" t="s">
        <v>898</v>
      </c>
    </row>
    <row r="200" spans="1:6" ht="87">
      <c r="A200" s="202"/>
      <c r="B200" s="201"/>
      <c r="C200" s="201"/>
      <c r="D200" s="201" t="s">
        <v>894</v>
      </c>
      <c r="E200" s="201" t="s">
        <v>896</v>
      </c>
      <c r="F200" s="201" t="s">
        <v>899</v>
      </c>
    </row>
    <row r="201" spans="1:6" ht="101.5">
      <c r="A201" s="202"/>
      <c r="B201" s="201"/>
      <c r="C201" s="201"/>
      <c r="D201" s="201"/>
      <c r="E201" s="201" t="s">
        <v>897</v>
      </c>
      <c r="F201" s="201"/>
    </row>
    <row r="202" spans="1:6" ht="58">
      <c r="A202" s="202" t="s">
        <v>900</v>
      </c>
      <c r="B202" s="201" t="s">
        <v>901</v>
      </c>
      <c r="C202" s="201" t="s">
        <v>361</v>
      </c>
      <c r="D202" s="201" t="s">
        <v>361</v>
      </c>
      <c r="E202" s="201" t="s">
        <v>361</v>
      </c>
      <c r="F202" s="201" t="s">
        <v>361</v>
      </c>
    </row>
    <row r="203" spans="1:6" ht="174">
      <c r="A203" s="202"/>
      <c r="B203" s="201" t="s">
        <v>902</v>
      </c>
      <c r="C203" s="201" t="s">
        <v>904</v>
      </c>
      <c r="D203" s="201" t="s">
        <v>907</v>
      </c>
      <c r="E203" s="201" t="s">
        <v>909</v>
      </c>
      <c r="F203" s="201" t="s">
        <v>911</v>
      </c>
    </row>
    <row r="204" spans="1:6" ht="159.5">
      <c r="A204" s="202"/>
      <c r="B204" s="201" t="s">
        <v>903</v>
      </c>
      <c r="C204" s="201" t="s">
        <v>905</v>
      </c>
      <c r="D204" s="201" t="s">
        <v>908</v>
      </c>
      <c r="E204" s="201" t="s">
        <v>910</v>
      </c>
      <c r="F204" s="201" t="s">
        <v>912</v>
      </c>
    </row>
    <row r="205" spans="1:6" ht="43.5">
      <c r="A205" s="202"/>
      <c r="B205" s="201"/>
      <c r="C205" s="201" t="s">
        <v>906</v>
      </c>
      <c r="D205" s="201"/>
      <c r="E205" s="201"/>
      <c r="F205" s="201" t="s">
        <v>913</v>
      </c>
    </row>
    <row r="206" spans="1:6" ht="72.5">
      <c r="A206" s="202"/>
      <c r="B206" s="201"/>
      <c r="C206" s="201"/>
      <c r="D206" s="201"/>
      <c r="E206" s="201"/>
      <c r="F206" s="201" t="s">
        <v>914</v>
      </c>
    </row>
    <row r="207" spans="1:6" ht="29">
      <c r="A207" s="202"/>
      <c r="B207" s="202" t="s">
        <v>374</v>
      </c>
      <c r="C207" s="201" t="s">
        <v>361</v>
      </c>
      <c r="D207" s="201" t="s">
        <v>361</v>
      </c>
      <c r="E207" s="201" t="s">
        <v>361</v>
      </c>
      <c r="F207" s="201" t="s">
        <v>361</v>
      </c>
    </row>
    <row r="208" spans="1:6" ht="101.5">
      <c r="A208" s="202"/>
      <c r="B208" s="201"/>
      <c r="C208" s="201" t="s">
        <v>904</v>
      </c>
      <c r="D208" s="201" t="s">
        <v>917</v>
      </c>
      <c r="E208" s="201" t="s">
        <v>919</v>
      </c>
      <c r="F208" s="201" t="s">
        <v>911</v>
      </c>
    </row>
    <row r="209" spans="1:6" ht="116">
      <c r="A209" s="202"/>
      <c r="B209" s="201"/>
      <c r="C209" s="201" t="s">
        <v>915</v>
      </c>
      <c r="D209" s="201" t="s">
        <v>918</v>
      </c>
      <c r="E209" s="201" t="s">
        <v>920</v>
      </c>
      <c r="F209" s="201" t="s">
        <v>921</v>
      </c>
    </row>
    <row r="210" spans="1:6" ht="58">
      <c r="A210" s="202"/>
      <c r="B210" s="201"/>
      <c r="C210" s="201" t="s">
        <v>916</v>
      </c>
      <c r="D210" s="201"/>
      <c r="E210" s="201"/>
      <c r="F210" s="201" t="s">
        <v>913</v>
      </c>
    </row>
    <row r="211" spans="1:6" ht="72.5">
      <c r="A211" s="202"/>
      <c r="B211" s="201"/>
      <c r="C211" s="201"/>
      <c r="D211" s="201"/>
      <c r="E211" s="201"/>
      <c r="F211" s="201" t="s">
        <v>914</v>
      </c>
    </row>
    <row r="212" spans="1:6" ht="58">
      <c r="A212" s="202" t="s">
        <v>922</v>
      </c>
      <c r="B212" s="201" t="s">
        <v>923</v>
      </c>
      <c r="C212" s="201" t="s">
        <v>361</v>
      </c>
      <c r="D212" s="201" t="s">
        <v>361</v>
      </c>
      <c r="E212" s="201" t="s">
        <v>361</v>
      </c>
      <c r="F212" s="201" t="s">
        <v>361</v>
      </c>
    </row>
    <row r="213" spans="1:6" ht="101.5">
      <c r="A213" s="202"/>
      <c r="B213" s="201" t="s">
        <v>924</v>
      </c>
      <c r="C213" s="201" t="s">
        <v>926</v>
      </c>
      <c r="D213" s="201" t="s">
        <v>928</v>
      </c>
      <c r="E213" s="201" t="s">
        <v>931</v>
      </c>
      <c r="F213" s="201" t="s">
        <v>934</v>
      </c>
    </row>
    <row r="214" spans="1:6" ht="174">
      <c r="A214" s="202"/>
      <c r="B214" s="201" t="s">
        <v>925</v>
      </c>
      <c r="C214" s="201" t="s">
        <v>927</v>
      </c>
      <c r="D214" s="201" t="s">
        <v>929</v>
      </c>
      <c r="E214" s="201" t="s">
        <v>932</v>
      </c>
      <c r="F214" s="201" t="s">
        <v>935</v>
      </c>
    </row>
    <row r="215" spans="1:6" ht="72.5">
      <c r="A215" s="202"/>
      <c r="B215" s="201"/>
      <c r="C215" s="201"/>
      <c r="D215" s="201" t="s">
        <v>930</v>
      </c>
      <c r="E215" s="201" t="s">
        <v>933</v>
      </c>
      <c r="F215" s="201" t="s">
        <v>936</v>
      </c>
    </row>
    <row r="216" spans="1:6" ht="58">
      <c r="A216" s="202"/>
      <c r="B216" s="201"/>
      <c r="C216" s="201"/>
      <c r="D216" s="201"/>
      <c r="E216" s="201"/>
      <c r="F216" s="201" t="s">
        <v>937</v>
      </c>
    </row>
    <row r="217" spans="1:6" ht="29">
      <c r="A217" s="202"/>
      <c r="B217" s="202" t="s">
        <v>374</v>
      </c>
      <c r="C217" s="201" t="s">
        <v>361</v>
      </c>
      <c r="D217" s="201" t="s">
        <v>361</v>
      </c>
      <c r="E217" s="201" t="s">
        <v>361</v>
      </c>
      <c r="F217" s="201" t="s">
        <v>361</v>
      </c>
    </row>
    <row r="218" spans="1:6" ht="101.5">
      <c r="A218" s="202"/>
      <c r="B218" s="201"/>
      <c r="C218" s="201" t="s">
        <v>926</v>
      </c>
      <c r="D218" s="201" t="s">
        <v>928</v>
      </c>
      <c r="E218" s="201" t="s">
        <v>931</v>
      </c>
      <c r="F218" s="201" t="s">
        <v>943</v>
      </c>
    </row>
    <row r="219" spans="1:6" ht="72.5">
      <c r="A219" s="202"/>
      <c r="B219" s="201"/>
      <c r="C219" s="201" t="s">
        <v>938</v>
      </c>
      <c r="D219" s="201" t="s">
        <v>939</v>
      </c>
      <c r="E219" s="201" t="s">
        <v>941</v>
      </c>
      <c r="F219" s="201" t="s">
        <v>944</v>
      </c>
    </row>
    <row r="220" spans="1:6" ht="87">
      <c r="A220" s="202"/>
      <c r="B220" s="201"/>
      <c r="C220" s="201"/>
      <c r="D220" s="201" t="s">
        <v>940</v>
      </c>
      <c r="E220" s="201" t="s">
        <v>942</v>
      </c>
      <c r="F220" s="201" t="s">
        <v>937</v>
      </c>
    </row>
    <row r="221" spans="1:6" ht="43.5">
      <c r="A221" s="202" t="s">
        <v>945</v>
      </c>
      <c r="B221" s="201" t="s">
        <v>946</v>
      </c>
      <c r="C221" s="201" t="s">
        <v>361</v>
      </c>
      <c r="D221" s="201" t="s">
        <v>361</v>
      </c>
      <c r="E221" s="201" t="s">
        <v>361</v>
      </c>
      <c r="F221" s="201" t="s">
        <v>361</v>
      </c>
    </row>
    <row r="222" spans="1:6" ht="319">
      <c r="A222" s="202"/>
      <c r="B222" s="201" t="s">
        <v>947</v>
      </c>
      <c r="C222" s="201" t="s">
        <v>948</v>
      </c>
      <c r="D222" s="201" t="s">
        <v>952</v>
      </c>
      <c r="E222" s="201" t="s">
        <v>954</v>
      </c>
      <c r="F222" s="201" t="s">
        <v>958</v>
      </c>
    </row>
    <row r="223" spans="1:6" ht="72.5">
      <c r="A223" s="202"/>
      <c r="B223" s="201"/>
      <c r="C223" s="201" t="s">
        <v>949</v>
      </c>
      <c r="D223" s="201" t="s">
        <v>953</v>
      </c>
      <c r="E223" s="201" t="s">
        <v>955</v>
      </c>
      <c r="F223" s="201" t="s">
        <v>959</v>
      </c>
    </row>
    <row r="224" spans="1:6" ht="72.5">
      <c r="A224" s="202"/>
      <c r="B224" s="201"/>
      <c r="C224" s="201" t="s">
        <v>950</v>
      </c>
      <c r="D224" s="201"/>
      <c r="E224" s="201" t="s">
        <v>956</v>
      </c>
      <c r="F224" s="201" t="s">
        <v>960</v>
      </c>
    </row>
    <row r="225" spans="1:6" ht="72.5">
      <c r="A225" s="202"/>
      <c r="B225" s="201"/>
      <c r="C225" s="201" t="s">
        <v>951</v>
      </c>
      <c r="D225" s="201"/>
      <c r="E225" s="201" t="s">
        <v>957</v>
      </c>
      <c r="F225" s="201" t="s">
        <v>961</v>
      </c>
    </row>
    <row r="226" spans="1:6" ht="29">
      <c r="A226" s="202"/>
      <c r="B226" s="202" t="s">
        <v>374</v>
      </c>
      <c r="C226" s="201" t="s">
        <v>361</v>
      </c>
      <c r="D226" s="201" t="s">
        <v>361</v>
      </c>
      <c r="E226" s="201" t="s">
        <v>361</v>
      </c>
      <c r="F226" s="201" t="s">
        <v>361</v>
      </c>
    </row>
    <row r="227" spans="1:6" ht="58">
      <c r="A227" s="202"/>
      <c r="B227" s="201"/>
      <c r="C227" s="201" t="s">
        <v>962</v>
      </c>
      <c r="D227" s="201" t="s">
        <v>952</v>
      </c>
      <c r="E227" s="201" t="s">
        <v>964</v>
      </c>
      <c r="F227" s="201" t="s">
        <v>958</v>
      </c>
    </row>
    <row r="228" spans="1:6" ht="58">
      <c r="A228" s="202"/>
      <c r="B228" s="201"/>
      <c r="C228" s="201" t="s">
        <v>949</v>
      </c>
      <c r="D228" s="201" t="s">
        <v>963</v>
      </c>
      <c r="E228" s="201" t="s">
        <v>955</v>
      </c>
      <c r="F228" s="201" t="s">
        <v>959</v>
      </c>
    </row>
    <row r="229" spans="1:6" ht="72.5">
      <c r="A229" s="202"/>
      <c r="B229" s="201"/>
      <c r="C229" s="201" t="s">
        <v>950</v>
      </c>
      <c r="D229" s="201"/>
      <c r="E229" s="201" t="s">
        <v>956</v>
      </c>
      <c r="F229" s="201" t="s">
        <v>960</v>
      </c>
    </row>
    <row r="230" spans="1:6" ht="72.5">
      <c r="A230" s="202"/>
      <c r="B230" s="201"/>
      <c r="C230" s="201" t="s">
        <v>951</v>
      </c>
      <c r="D230" s="201"/>
      <c r="E230" s="201" t="s">
        <v>957</v>
      </c>
      <c r="F230" s="201" t="s">
        <v>961</v>
      </c>
    </row>
    <row r="231" spans="1:6" ht="43.5">
      <c r="A231" s="202" t="s">
        <v>965</v>
      </c>
      <c r="B231" s="201" t="s">
        <v>966</v>
      </c>
      <c r="C231" s="201" t="s">
        <v>361</v>
      </c>
      <c r="D231" s="201" t="s">
        <v>361</v>
      </c>
      <c r="E231" s="201" t="s">
        <v>361</v>
      </c>
      <c r="F231" s="201" t="s">
        <v>361</v>
      </c>
    </row>
    <row r="232" spans="1:6" ht="145">
      <c r="A232" s="202"/>
      <c r="B232" s="201" t="s">
        <v>967</v>
      </c>
      <c r="C232" s="201" t="s">
        <v>968</v>
      </c>
      <c r="D232" s="201" t="s">
        <v>972</v>
      </c>
      <c r="E232" s="201" t="s">
        <v>976</v>
      </c>
      <c r="F232" s="201" t="s">
        <v>981</v>
      </c>
    </row>
    <row r="233" spans="1:6" ht="72.5">
      <c r="A233" s="202"/>
      <c r="B233" s="201"/>
      <c r="C233" s="201" t="s">
        <v>969</v>
      </c>
      <c r="D233" s="201" t="s">
        <v>973</v>
      </c>
      <c r="E233" s="201" t="s">
        <v>977</v>
      </c>
      <c r="F233" s="201" t="s">
        <v>982</v>
      </c>
    </row>
    <row r="234" spans="1:6" ht="58">
      <c r="A234" s="202"/>
      <c r="B234" s="201"/>
      <c r="C234" s="201" t="s">
        <v>970</v>
      </c>
      <c r="D234" s="201" t="s">
        <v>974</v>
      </c>
      <c r="E234" s="201" t="s">
        <v>978</v>
      </c>
      <c r="F234" s="201" t="s">
        <v>983</v>
      </c>
    </row>
    <row r="235" spans="1:6" ht="87">
      <c r="A235" s="202"/>
      <c r="B235" s="201"/>
      <c r="C235" s="201" t="s">
        <v>971</v>
      </c>
      <c r="D235" s="201" t="s">
        <v>975</v>
      </c>
      <c r="E235" s="201" t="s">
        <v>979</v>
      </c>
      <c r="F235" s="201" t="s">
        <v>984</v>
      </c>
    </row>
    <row r="236" spans="1:6" ht="58">
      <c r="A236" s="202"/>
      <c r="B236" s="201"/>
      <c r="C236" s="201"/>
      <c r="D236" s="201"/>
      <c r="E236" s="201" t="s">
        <v>980</v>
      </c>
      <c r="F236" s="201" t="s">
        <v>985</v>
      </c>
    </row>
    <row r="237" spans="1:6" ht="29">
      <c r="A237" s="202" t="s">
        <v>986</v>
      </c>
      <c r="B237" s="201" t="s">
        <v>987</v>
      </c>
      <c r="C237" s="201" t="s">
        <v>361</v>
      </c>
      <c r="D237" s="201" t="s">
        <v>361</v>
      </c>
      <c r="E237" s="201" t="s">
        <v>361</v>
      </c>
      <c r="F237" s="201" t="s">
        <v>361</v>
      </c>
    </row>
    <row r="238" spans="1:6" ht="217.5">
      <c r="A238" s="202"/>
      <c r="B238" s="201" t="s">
        <v>988</v>
      </c>
      <c r="C238" s="201" t="s">
        <v>989</v>
      </c>
      <c r="D238" s="201" t="s">
        <v>993</v>
      </c>
      <c r="E238" s="201" t="s">
        <v>996</v>
      </c>
      <c r="F238" s="201" t="s">
        <v>999</v>
      </c>
    </row>
    <row r="239" spans="1:6" ht="58">
      <c r="A239" s="202"/>
      <c r="B239" s="201"/>
      <c r="C239" s="201" t="s">
        <v>990</v>
      </c>
      <c r="D239" s="201" t="s">
        <v>994</v>
      </c>
      <c r="E239" s="201" t="s">
        <v>997</v>
      </c>
      <c r="F239" s="201" t="s">
        <v>1000</v>
      </c>
    </row>
    <row r="240" spans="1:6" ht="58">
      <c r="A240" s="202"/>
      <c r="B240" s="201"/>
      <c r="C240" s="201" t="s">
        <v>991</v>
      </c>
      <c r="D240" s="201" t="s">
        <v>995</v>
      </c>
      <c r="E240" s="201" t="s">
        <v>998</v>
      </c>
      <c r="F240" s="201" t="s">
        <v>1001</v>
      </c>
    </row>
    <row r="241" spans="1:6" ht="29">
      <c r="A241" s="202"/>
      <c r="B241" s="201"/>
      <c r="C241" s="201" t="s">
        <v>992</v>
      </c>
      <c r="D241" s="201"/>
      <c r="E241" s="201"/>
      <c r="F241" s="201"/>
    </row>
    <row r="242" spans="1:6" ht="58">
      <c r="A242" s="202" t="s">
        <v>1002</v>
      </c>
      <c r="B242" s="201" t="s">
        <v>1003</v>
      </c>
      <c r="C242" s="201" t="s">
        <v>361</v>
      </c>
      <c r="D242" s="201" t="s">
        <v>361</v>
      </c>
      <c r="E242" s="201" t="s">
        <v>361</v>
      </c>
      <c r="F242" s="201" t="s">
        <v>361</v>
      </c>
    </row>
    <row r="243" spans="1:6" ht="145">
      <c r="A243" s="202"/>
      <c r="B243" s="201" t="s">
        <v>1004</v>
      </c>
      <c r="C243" s="201" t="s">
        <v>1005</v>
      </c>
      <c r="D243" s="201" t="s">
        <v>1008</v>
      </c>
      <c r="E243" s="201" t="s">
        <v>1011</v>
      </c>
      <c r="F243" s="201" t="s">
        <v>1014</v>
      </c>
    </row>
    <row r="244" spans="1:6" ht="72.5">
      <c r="A244" s="202"/>
      <c r="B244" s="201"/>
      <c r="C244" s="201" t="s">
        <v>1006</v>
      </c>
      <c r="D244" s="201" t="s">
        <v>1009</v>
      </c>
      <c r="E244" s="201" t="s">
        <v>1012</v>
      </c>
      <c r="F244" s="201" t="s">
        <v>1015</v>
      </c>
    </row>
    <row r="245" spans="1:6" ht="72.5">
      <c r="A245" s="202"/>
      <c r="B245" s="201"/>
      <c r="C245" s="201" t="s">
        <v>1007</v>
      </c>
      <c r="D245" s="201" t="s">
        <v>1010</v>
      </c>
      <c r="E245" s="201" t="s">
        <v>1013</v>
      </c>
      <c r="F245" s="201" t="s">
        <v>1016</v>
      </c>
    </row>
    <row r="246" spans="1:6" ht="43.5">
      <c r="A246" s="202" t="s">
        <v>1017</v>
      </c>
      <c r="B246" s="201" t="s">
        <v>1018</v>
      </c>
      <c r="C246" s="201" t="s">
        <v>361</v>
      </c>
      <c r="D246" s="201" t="s">
        <v>361</v>
      </c>
      <c r="E246" s="201" t="s">
        <v>361</v>
      </c>
      <c r="F246" s="201" t="s">
        <v>361</v>
      </c>
    </row>
    <row r="247" spans="1:6" ht="145">
      <c r="A247" s="202"/>
      <c r="B247" s="201" t="s">
        <v>1019</v>
      </c>
      <c r="C247" s="201" t="s">
        <v>1020</v>
      </c>
      <c r="D247" s="201" t="s">
        <v>1022</v>
      </c>
      <c r="E247" s="201" t="s">
        <v>1027</v>
      </c>
      <c r="F247" s="201" t="s">
        <v>1031</v>
      </c>
    </row>
    <row r="248" spans="1:6" ht="43.5">
      <c r="A248" s="202"/>
      <c r="B248" s="201"/>
      <c r="C248" s="201" t="s">
        <v>1021</v>
      </c>
      <c r="D248" s="201" t="s">
        <v>1023</v>
      </c>
      <c r="E248" s="201" t="s">
        <v>1028</v>
      </c>
      <c r="F248" s="201" t="s">
        <v>1032</v>
      </c>
    </row>
    <row r="249" spans="1:6" ht="101.5">
      <c r="A249" s="202"/>
      <c r="B249" s="201"/>
      <c r="C249" s="201"/>
      <c r="D249" s="201" t="s">
        <v>1024</v>
      </c>
      <c r="E249" s="201" t="s">
        <v>1029</v>
      </c>
      <c r="F249" s="201" t="s">
        <v>1033</v>
      </c>
    </row>
    <row r="250" spans="1:6" ht="58">
      <c r="A250" s="202"/>
      <c r="B250" s="201"/>
      <c r="C250" s="201"/>
      <c r="D250" s="201" t="s">
        <v>1025</v>
      </c>
      <c r="E250" s="201" t="s">
        <v>1030</v>
      </c>
      <c r="F250" s="201"/>
    </row>
    <row r="251" spans="1:6" ht="43.5">
      <c r="A251" s="202"/>
      <c r="B251" s="201"/>
      <c r="C251" s="201"/>
      <c r="D251" s="201" t="s">
        <v>1026</v>
      </c>
      <c r="E251" s="201"/>
      <c r="F251" s="201"/>
    </row>
    <row r="252" spans="1:6" ht="87">
      <c r="A252" s="202" t="s">
        <v>1034</v>
      </c>
      <c r="B252" s="201" t="s">
        <v>1035</v>
      </c>
      <c r="C252" s="201" t="s">
        <v>361</v>
      </c>
      <c r="D252" s="201" t="s">
        <v>361</v>
      </c>
      <c r="E252" s="201" t="s">
        <v>361</v>
      </c>
      <c r="F252" s="201" t="s">
        <v>361</v>
      </c>
    </row>
    <row r="253" spans="1:6" ht="174">
      <c r="A253" s="202"/>
      <c r="B253" s="201" t="s">
        <v>1036</v>
      </c>
      <c r="C253" s="201" t="s">
        <v>1037</v>
      </c>
      <c r="D253" s="201" t="s">
        <v>1041</v>
      </c>
      <c r="E253" s="201" t="s">
        <v>1046</v>
      </c>
      <c r="F253" s="201" t="s">
        <v>1049</v>
      </c>
    </row>
    <row r="254" spans="1:6" ht="72.5">
      <c r="A254" s="202"/>
      <c r="B254" s="201"/>
      <c r="C254" s="201" t="s">
        <v>1038</v>
      </c>
      <c r="D254" s="201" t="s">
        <v>1042</v>
      </c>
      <c r="E254" s="201" t="s">
        <v>1047</v>
      </c>
      <c r="F254" s="201" t="s">
        <v>1050</v>
      </c>
    </row>
    <row r="255" spans="1:6" ht="72.5">
      <c r="A255" s="202"/>
      <c r="B255" s="201"/>
      <c r="C255" s="201" t="s">
        <v>1039</v>
      </c>
      <c r="D255" s="201" t="s">
        <v>1043</v>
      </c>
      <c r="E255" s="201" t="s">
        <v>1048</v>
      </c>
      <c r="F255" s="201" t="s">
        <v>1051</v>
      </c>
    </row>
    <row r="256" spans="1:6" ht="58">
      <c r="A256" s="202"/>
      <c r="B256" s="201"/>
      <c r="C256" s="201" t="s">
        <v>1040</v>
      </c>
      <c r="D256" s="201" t="s">
        <v>1044</v>
      </c>
      <c r="E256" s="201"/>
      <c r="F256" s="201" t="s">
        <v>1052</v>
      </c>
    </row>
    <row r="257" spans="1:6" ht="29">
      <c r="A257" s="202"/>
      <c r="B257" s="201"/>
      <c r="C257" s="201"/>
      <c r="D257" s="201" t="s">
        <v>1045</v>
      </c>
      <c r="E257" s="201"/>
      <c r="F257" s="201"/>
    </row>
    <row r="258" spans="1:6" ht="72.5">
      <c r="A258" s="202" t="s">
        <v>1053</v>
      </c>
      <c r="B258" s="201" t="s">
        <v>1054</v>
      </c>
      <c r="C258" s="201" t="s">
        <v>361</v>
      </c>
      <c r="D258" s="201" t="s">
        <v>361</v>
      </c>
      <c r="E258" s="201" t="s">
        <v>361</v>
      </c>
      <c r="F258" s="201" t="s">
        <v>361</v>
      </c>
    </row>
    <row r="259" spans="1:6" ht="217.5">
      <c r="A259" s="202"/>
      <c r="B259" s="201" t="s">
        <v>1055</v>
      </c>
      <c r="C259" s="201" t="s">
        <v>1056</v>
      </c>
      <c r="D259" s="201" t="s">
        <v>1058</v>
      </c>
      <c r="E259" s="201" t="s">
        <v>1061</v>
      </c>
      <c r="F259" s="201" t="s">
        <v>1064</v>
      </c>
    </row>
    <row r="260" spans="1:6" ht="101.5">
      <c r="A260" s="202"/>
      <c r="B260" s="201"/>
      <c r="C260" s="201" t="s">
        <v>1057</v>
      </c>
      <c r="D260" s="201" t="s">
        <v>1059</v>
      </c>
      <c r="E260" s="201" t="s">
        <v>1062</v>
      </c>
      <c r="F260" s="201" t="s">
        <v>1065</v>
      </c>
    </row>
    <row r="261" spans="1:6" ht="130.5">
      <c r="A261" s="202"/>
      <c r="B261" s="201"/>
      <c r="C261" s="201"/>
      <c r="D261" s="201" t="s">
        <v>1060</v>
      </c>
      <c r="E261" s="201" t="s">
        <v>1063</v>
      </c>
      <c r="F261" s="201" t="s">
        <v>1066</v>
      </c>
    </row>
    <row r="262" spans="1:6" ht="58">
      <c r="A262" s="202"/>
      <c r="B262" s="201"/>
      <c r="C262" s="201"/>
      <c r="D262" s="201"/>
      <c r="E262" s="201"/>
      <c r="F262" s="201" t="s">
        <v>1067</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R278"/>
  <sheetViews>
    <sheetView zoomScale="80" zoomScaleNormal="80" workbookViewId="0">
      <pane xSplit="1" ySplit="4" topLeftCell="B5" activePane="bottomRight" state="frozen"/>
      <selection activeCell="B16" sqref="B16:N18"/>
      <selection pane="topRight" activeCell="B16" sqref="B16:N18"/>
      <selection pane="bottomLeft" activeCell="B16" sqref="B16:N18"/>
      <selection pane="bottomRight" activeCell="J3" sqref="J3"/>
    </sheetView>
  </sheetViews>
  <sheetFormatPr defaultColWidth="8.81640625" defaultRowHeight="14"/>
  <cols>
    <col min="1" max="1" width="6.81640625" style="73" customWidth="1"/>
    <col min="2" max="2" width="19.1796875" style="74" customWidth="1"/>
    <col min="3" max="3" width="43.453125" style="42" customWidth="1"/>
    <col min="4" max="9" width="16.81640625" style="75" customWidth="1"/>
    <col min="10" max="14" width="16.81640625" style="74" customWidth="1"/>
    <col min="15" max="15" width="18.453125" style="42" customWidth="1"/>
    <col min="16" max="16384" width="8.81640625" style="42"/>
  </cols>
  <sheetData>
    <row r="1" spans="1:18" ht="35.15" customHeight="1">
      <c r="A1" s="43"/>
      <c r="B1" s="44" t="s">
        <v>1127</v>
      </c>
      <c r="C1" s="45"/>
      <c r="D1" s="45"/>
      <c r="E1" s="45"/>
      <c r="F1" s="45"/>
      <c r="G1" s="45"/>
      <c r="H1" s="45"/>
      <c r="I1" s="45"/>
      <c r="J1" s="45"/>
      <c r="K1" s="45"/>
      <c r="L1" s="45"/>
      <c r="M1" s="45"/>
      <c r="N1" s="45"/>
    </row>
    <row r="2" spans="1:18" ht="15.75" customHeight="1">
      <c r="A2" s="46"/>
      <c r="B2" s="47"/>
      <c r="C2" s="48"/>
      <c r="D2" s="49"/>
      <c r="E2" s="49"/>
      <c r="F2" s="49"/>
      <c r="G2" s="49"/>
      <c r="H2" s="49"/>
      <c r="I2" s="49"/>
      <c r="J2" s="50"/>
      <c r="K2" s="50"/>
      <c r="L2" s="50"/>
      <c r="M2" s="50"/>
      <c r="N2" s="50"/>
    </row>
    <row r="3" spans="1:18" s="54" customFormat="1" ht="105.5" customHeight="1" thickBot="1">
      <c r="A3" s="51" t="s">
        <v>42</v>
      </c>
      <c r="B3" s="52" t="s">
        <v>1134</v>
      </c>
      <c r="C3" s="52" t="s">
        <v>1133</v>
      </c>
      <c r="D3" s="53" t="s">
        <v>1121</v>
      </c>
      <c r="E3" s="53" t="s">
        <v>1200</v>
      </c>
      <c r="F3" s="53" t="s">
        <v>1122</v>
      </c>
      <c r="G3" s="53" t="s">
        <v>1123</v>
      </c>
      <c r="H3" s="53" t="s">
        <v>1124</v>
      </c>
      <c r="I3" s="53" t="s">
        <v>1125</v>
      </c>
      <c r="J3" s="165" t="s">
        <v>1126</v>
      </c>
      <c r="K3" s="53" t="s">
        <v>1135</v>
      </c>
      <c r="L3" s="53" t="s">
        <v>1135</v>
      </c>
      <c r="M3" s="53" t="s">
        <v>1135</v>
      </c>
      <c r="N3" s="53" t="s">
        <v>1135</v>
      </c>
    </row>
    <row r="4" spans="1:18" s="54" customFormat="1" ht="15.75" customHeight="1" thickBot="1">
      <c r="A4" s="55"/>
      <c r="B4" s="55"/>
      <c r="C4" s="55"/>
      <c r="D4" s="55" t="s">
        <v>38</v>
      </c>
      <c r="E4" s="55" t="s">
        <v>38</v>
      </c>
      <c r="F4" s="55" t="s">
        <v>38</v>
      </c>
      <c r="G4" s="55" t="s">
        <v>38</v>
      </c>
      <c r="H4" s="55" t="s">
        <v>38</v>
      </c>
      <c r="I4" s="140" t="s">
        <v>38</v>
      </c>
      <c r="J4" s="161" t="s">
        <v>38</v>
      </c>
      <c r="K4" s="55" t="s">
        <v>38</v>
      </c>
      <c r="L4" s="55" t="s">
        <v>38</v>
      </c>
      <c r="M4" s="55" t="s">
        <v>38</v>
      </c>
      <c r="N4" s="55" t="s">
        <v>38</v>
      </c>
    </row>
    <row r="5" spans="1:18" ht="15.75" customHeight="1">
      <c r="A5" s="56" t="s">
        <v>4</v>
      </c>
      <c r="B5" s="218" t="s">
        <v>1085</v>
      </c>
      <c r="C5" s="57" t="s">
        <v>1091</v>
      </c>
      <c r="D5" s="58">
        <v>2</v>
      </c>
      <c r="E5" s="58">
        <v>3</v>
      </c>
      <c r="F5" s="58">
        <v>2</v>
      </c>
      <c r="G5" s="58">
        <v>1</v>
      </c>
      <c r="H5" s="58">
        <v>1</v>
      </c>
      <c r="I5" s="58">
        <v>4</v>
      </c>
      <c r="J5" s="59">
        <v>3</v>
      </c>
      <c r="K5" s="59">
        <v>0</v>
      </c>
      <c r="L5" s="59">
        <v>0</v>
      </c>
      <c r="M5" s="59">
        <v>0</v>
      </c>
      <c r="N5" s="162">
        <v>0</v>
      </c>
    </row>
    <row r="6" spans="1:18" ht="15.75" customHeight="1">
      <c r="A6" s="60" t="s">
        <v>5</v>
      </c>
      <c r="B6" s="219"/>
      <c r="C6" s="61" t="s">
        <v>1092</v>
      </c>
      <c r="D6" s="62">
        <v>1</v>
      </c>
      <c r="E6" s="62">
        <v>3</v>
      </c>
      <c r="F6" s="62">
        <v>3</v>
      </c>
      <c r="G6" s="62">
        <v>2</v>
      </c>
      <c r="H6" s="62">
        <v>1</v>
      </c>
      <c r="I6" s="62">
        <v>3</v>
      </c>
      <c r="J6" s="63">
        <v>3</v>
      </c>
      <c r="K6" s="63">
        <v>0</v>
      </c>
      <c r="L6" s="63">
        <v>0</v>
      </c>
      <c r="M6" s="63">
        <v>0</v>
      </c>
      <c r="N6" s="163">
        <v>0</v>
      </c>
    </row>
    <row r="7" spans="1:18" ht="15.75" customHeight="1">
      <c r="A7" s="60" t="s">
        <v>6</v>
      </c>
      <c r="B7" s="219"/>
      <c r="C7" s="61" t="s">
        <v>1093</v>
      </c>
      <c r="D7" s="62">
        <v>1</v>
      </c>
      <c r="E7" s="62">
        <v>3</v>
      </c>
      <c r="F7" s="62">
        <v>3</v>
      </c>
      <c r="G7" s="62">
        <v>2</v>
      </c>
      <c r="H7" s="62">
        <v>1</v>
      </c>
      <c r="I7" s="62">
        <v>4</v>
      </c>
      <c r="J7" s="63">
        <v>3</v>
      </c>
      <c r="K7" s="63">
        <v>0</v>
      </c>
      <c r="L7" s="63">
        <v>0</v>
      </c>
      <c r="M7" s="63">
        <v>0</v>
      </c>
      <c r="N7" s="163">
        <v>0</v>
      </c>
    </row>
    <row r="8" spans="1:18" s="64" customFormat="1" ht="15.75" customHeight="1">
      <c r="A8" s="60" t="s">
        <v>7</v>
      </c>
      <c r="B8" s="219"/>
      <c r="C8" s="61" t="s">
        <v>1094</v>
      </c>
      <c r="D8" s="62">
        <v>1</v>
      </c>
      <c r="E8" s="62">
        <v>2</v>
      </c>
      <c r="F8" s="62">
        <v>2</v>
      </c>
      <c r="G8" s="62">
        <v>1</v>
      </c>
      <c r="H8" s="62">
        <v>1</v>
      </c>
      <c r="I8" s="210">
        <v>4</v>
      </c>
      <c r="J8" s="63">
        <v>3</v>
      </c>
      <c r="K8" s="63">
        <v>0</v>
      </c>
      <c r="L8" s="63">
        <v>0</v>
      </c>
      <c r="M8" s="63">
        <v>0</v>
      </c>
      <c r="N8" s="163">
        <v>0</v>
      </c>
      <c r="Q8" s="42"/>
      <c r="R8" s="42"/>
    </row>
    <row r="9" spans="1:18" ht="15.75" customHeight="1">
      <c r="A9" s="60" t="s">
        <v>8</v>
      </c>
      <c r="B9" s="219"/>
      <c r="C9" s="61" t="s">
        <v>1095</v>
      </c>
      <c r="D9" s="62">
        <v>1</v>
      </c>
      <c r="E9" s="62">
        <v>2</v>
      </c>
      <c r="F9" s="62">
        <v>3</v>
      </c>
      <c r="G9" s="62">
        <v>3</v>
      </c>
      <c r="H9" s="62">
        <v>1</v>
      </c>
      <c r="I9" s="62">
        <v>4</v>
      </c>
      <c r="J9" s="63">
        <v>3</v>
      </c>
      <c r="K9" s="63">
        <v>0</v>
      </c>
      <c r="L9" s="63">
        <v>0</v>
      </c>
      <c r="M9" s="63">
        <v>0</v>
      </c>
      <c r="N9" s="163">
        <v>0</v>
      </c>
    </row>
    <row r="10" spans="1:18" ht="15.75" customHeight="1">
      <c r="A10" s="60" t="s">
        <v>9</v>
      </c>
      <c r="B10" s="219"/>
      <c r="C10" s="61" t="s">
        <v>1096</v>
      </c>
      <c r="D10" s="62">
        <v>1</v>
      </c>
      <c r="E10" s="62">
        <v>3</v>
      </c>
      <c r="F10" s="62">
        <v>2</v>
      </c>
      <c r="G10" s="62">
        <v>2</v>
      </c>
      <c r="H10" s="62">
        <v>1</v>
      </c>
      <c r="I10" s="62">
        <v>4</v>
      </c>
      <c r="J10" s="63">
        <v>3</v>
      </c>
      <c r="K10" s="63">
        <v>0</v>
      </c>
      <c r="L10" s="63">
        <v>0</v>
      </c>
      <c r="M10" s="63">
        <v>0</v>
      </c>
      <c r="N10" s="163">
        <v>0</v>
      </c>
    </row>
    <row r="11" spans="1:18" ht="15.5" customHeight="1">
      <c r="A11" s="60" t="s">
        <v>10</v>
      </c>
      <c r="B11" s="219"/>
      <c r="C11" s="61" t="s">
        <v>1097</v>
      </c>
      <c r="D11" s="62">
        <v>0</v>
      </c>
      <c r="E11" s="62">
        <v>2</v>
      </c>
      <c r="F11" s="62">
        <v>2</v>
      </c>
      <c r="G11" s="62">
        <v>3</v>
      </c>
      <c r="H11" s="62">
        <v>0</v>
      </c>
      <c r="I11" s="62">
        <v>2</v>
      </c>
      <c r="J11" s="63">
        <v>2</v>
      </c>
      <c r="K11" s="63">
        <v>0</v>
      </c>
      <c r="L11" s="63">
        <v>0</v>
      </c>
      <c r="M11" s="63">
        <v>0</v>
      </c>
      <c r="N11" s="163">
        <v>0</v>
      </c>
    </row>
    <row r="12" spans="1:18" ht="15.75" customHeight="1">
      <c r="A12" s="60" t="s">
        <v>11</v>
      </c>
      <c r="B12" s="219"/>
      <c r="C12" s="61" t="s">
        <v>1098</v>
      </c>
      <c r="D12" s="62">
        <v>1</v>
      </c>
      <c r="E12" s="62">
        <v>3</v>
      </c>
      <c r="F12" s="62">
        <v>2</v>
      </c>
      <c r="G12" s="62">
        <v>2</v>
      </c>
      <c r="H12" s="62">
        <v>3</v>
      </c>
      <c r="I12" s="62">
        <v>3</v>
      </c>
      <c r="J12" s="63">
        <v>0</v>
      </c>
      <c r="K12" s="63">
        <v>0</v>
      </c>
      <c r="L12" s="63">
        <v>0</v>
      </c>
      <c r="M12" s="63">
        <v>0</v>
      </c>
      <c r="N12" s="163">
        <v>0</v>
      </c>
    </row>
    <row r="13" spans="1:18" ht="15.75" customHeight="1" thickBot="1">
      <c r="A13" s="65" t="s">
        <v>12</v>
      </c>
      <c r="B13" s="220"/>
      <c r="C13" s="66" t="s">
        <v>1099</v>
      </c>
      <c r="D13" s="62">
        <v>1</v>
      </c>
      <c r="E13" s="62">
        <v>3</v>
      </c>
      <c r="F13" s="62">
        <v>3</v>
      </c>
      <c r="G13" s="62">
        <v>2</v>
      </c>
      <c r="H13" s="62">
        <v>2</v>
      </c>
      <c r="I13" s="62">
        <v>4</v>
      </c>
      <c r="J13" s="63">
        <v>2</v>
      </c>
      <c r="K13" s="63">
        <v>0</v>
      </c>
      <c r="L13" s="63">
        <v>0</v>
      </c>
      <c r="M13" s="63">
        <v>0</v>
      </c>
      <c r="N13" s="163">
        <v>0</v>
      </c>
    </row>
    <row r="14" spans="1:18" ht="15.75" customHeight="1">
      <c r="A14" s="60" t="s">
        <v>13</v>
      </c>
      <c r="B14" s="228" t="s">
        <v>1086</v>
      </c>
      <c r="C14" s="57" t="s">
        <v>1100</v>
      </c>
      <c r="D14" s="58">
        <v>1</v>
      </c>
      <c r="E14" s="58">
        <v>2</v>
      </c>
      <c r="F14" s="58">
        <v>2</v>
      </c>
      <c r="G14" s="58">
        <v>2</v>
      </c>
      <c r="H14" s="58">
        <v>0</v>
      </c>
      <c r="I14" s="58">
        <v>4</v>
      </c>
      <c r="J14" s="59">
        <v>0</v>
      </c>
      <c r="K14" s="59">
        <v>0</v>
      </c>
      <c r="L14" s="59">
        <v>0</v>
      </c>
      <c r="M14" s="59">
        <v>0</v>
      </c>
      <c r="N14" s="162">
        <v>0</v>
      </c>
    </row>
    <row r="15" spans="1:18" ht="15.75" customHeight="1">
      <c r="A15" s="60" t="s">
        <v>14</v>
      </c>
      <c r="B15" s="219"/>
      <c r="C15" s="61" t="s">
        <v>1101</v>
      </c>
      <c r="D15" s="62">
        <v>1</v>
      </c>
      <c r="E15" s="62">
        <v>3</v>
      </c>
      <c r="F15" s="62">
        <v>2</v>
      </c>
      <c r="G15" s="62">
        <v>3</v>
      </c>
      <c r="H15" s="62">
        <v>0</v>
      </c>
      <c r="I15" s="62">
        <v>4</v>
      </c>
      <c r="J15" s="63">
        <v>2</v>
      </c>
      <c r="K15" s="63">
        <v>0</v>
      </c>
      <c r="L15" s="63">
        <v>0</v>
      </c>
      <c r="M15" s="63">
        <v>0</v>
      </c>
      <c r="N15" s="163">
        <v>0</v>
      </c>
    </row>
    <row r="16" spans="1:18" ht="15.75" customHeight="1">
      <c r="A16" s="60" t="s">
        <v>15</v>
      </c>
      <c r="B16" s="219"/>
      <c r="C16" s="61" t="s">
        <v>1102</v>
      </c>
      <c r="D16" s="62">
        <v>1</v>
      </c>
      <c r="E16" s="62">
        <v>3</v>
      </c>
      <c r="F16" s="62">
        <v>2</v>
      </c>
      <c r="G16" s="62">
        <v>2</v>
      </c>
      <c r="H16" s="62">
        <v>0</v>
      </c>
      <c r="I16" s="62">
        <v>3</v>
      </c>
      <c r="J16" s="63">
        <v>0</v>
      </c>
      <c r="K16" s="63">
        <v>0</v>
      </c>
      <c r="L16" s="63">
        <v>0</v>
      </c>
      <c r="M16" s="63">
        <v>0</v>
      </c>
      <c r="N16" s="163">
        <v>0</v>
      </c>
    </row>
    <row r="17" spans="1:14" ht="15.75" customHeight="1">
      <c r="A17" s="60" t="s">
        <v>16</v>
      </c>
      <c r="B17" s="219"/>
      <c r="C17" s="61" t="s">
        <v>1103</v>
      </c>
      <c r="D17" s="62">
        <v>1</v>
      </c>
      <c r="E17" s="62">
        <v>3</v>
      </c>
      <c r="F17" s="62">
        <v>2</v>
      </c>
      <c r="G17" s="62">
        <v>3</v>
      </c>
      <c r="H17" s="62">
        <v>1</v>
      </c>
      <c r="I17" s="62">
        <v>3</v>
      </c>
      <c r="J17" s="63">
        <v>2</v>
      </c>
      <c r="K17" s="63">
        <v>0</v>
      </c>
      <c r="L17" s="63">
        <v>0</v>
      </c>
      <c r="M17" s="63">
        <v>0</v>
      </c>
      <c r="N17" s="163">
        <v>0</v>
      </c>
    </row>
    <row r="18" spans="1:14" ht="15.75" customHeight="1">
      <c r="A18" s="60" t="s">
        <v>17</v>
      </c>
      <c r="B18" s="219"/>
      <c r="C18" s="61" t="s">
        <v>1104</v>
      </c>
      <c r="D18" s="62">
        <v>1</v>
      </c>
      <c r="E18" s="62">
        <v>2</v>
      </c>
      <c r="F18" s="62">
        <v>2</v>
      </c>
      <c r="G18" s="62">
        <v>1</v>
      </c>
      <c r="H18" s="62">
        <v>0</v>
      </c>
      <c r="I18" s="62">
        <v>3</v>
      </c>
      <c r="J18" s="63">
        <v>3</v>
      </c>
      <c r="K18" s="63">
        <v>0</v>
      </c>
      <c r="L18" s="63">
        <v>0</v>
      </c>
      <c r="M18" s="63">
        <v>0</v>
      </c>
      <c r="N18" s="163">
        <v>0</v>
      </c>
    </row>
    <row r="19" spans="1:14" ht="15.75" customHeight="1" thickBot="1">
      <c r="A19" s="67" t="s">
        <v>18</v>
      </c>
      <c r="B19" s="219"/>
      <c r="C19" s="66" t="s">
        <v>1105</v>
      </c>
      <c r="D19" s="62">
        <v>1</v>
      </c>
      <c r="E19" s="62">
        <v>3</v>
      </c>
      <c r="F19" s="62">
        <v>3</v>
      </c>
      <c r="G19" s="62">
        <v>1</v>
      </c>
      <c r="H19" s="62">
        <v>0</v>
      </c>
      <c r="I19" s="62">
        <v>4</v>
      </c>
      <c r="J19" s="68">
        <v>3</v>
      </c>
      <c r="K19" s="68">
        <v>0</v>
      </c>
      <c r="L19" s="68">
        <v>0</v>
      </c>
      <c r="M19" s="68">
        <v>0</v>
      </c>
      <c r="N19" s="164">
        <v>0</v>
      </c>
    </row>
    <row r="20" spans="1:14" ht="15.75" customHeight="1">
      <c r="A20" s="60" t="s">
        <v>19</v>
      </c>
      <c r="B20" s="221" t="s">
        <v>1087</v>
      </c>
      <c r="C20" s="57" t="s">
        <v>1106</v>
      </c>
      <c r="D20" s="58">
        <v>1</v>
      </c>
      <c r="E20" s="58">
        <v>2</v>
      </c>
      <c r="F20" s="58">
        <v>2</v>
      </c>
      <c r="G20" s="58">
        <v>0</v>
      </c>
      <c r="H20" s="69">
        <v>4</v>
      </c>
      <c r="I20" s="58">
        <v>3</v>
      </c>
      <c r="J20" s="59">
        <v>2</v>
      </c>
      <c r="K20" s="59">
        <v>0</v>
      </c>
      <c r="L20" s="59">
        <v>0</v>
      </c>
      <c r="M20" s="59">
        <v>0</v>
      </c>
      <c r="N20" s="162">
        <v>0</v>
      </c>
    </row>
    <row r="21" spans="1:14" ht="15.75" customHeight="1">
      <c r="A21" s="60" t="s">
        <v>20</v>
      </c>
      <c r="B21" s="219"/>
      <c r="C21" s="61" t="s">
        <v>1107</v>
      </c>
      <c r="D21" s="62">
        <v>1</v>
      </c>
      <c r="E21" s="62">
        <v>2</v>
      </c>
      <c r="F21" s="62">
        <v>1</v>
      </c>
      <c r="G21" s="62">
        <v>0</v>
      </c>
      <c r="H21" s="70">
        <v>3</v>
      </c>
      <c r="I21" s="62">
        <v>3</v>
      </c>
      <c r="J21" s="63">
        <v>0</v>
      </c>
      <c r="K21" s="63">
        <v>0</v>
      </c>
      <c r="L21" s="63">
        <v>0</v>
      </c>
      <c r="M21" s="63">
        <v>0</v>
      </c>
      <c r="N21" s="163">
        <v>0</v>
      </c>
    </row>
    <row r="22" spans="1:14" ht="15.75" customHeight="1">
      <c r="A22" s="60" t="s">
        <v>21</v>
      </c>
      <c r="B22" s="219"/>
      <c r="C22" s="61" t="s">
        <v>1108</v>
      </c>
      <c r="D22" s="62">
        <v>1</v>
      </c>
      <c r="E22" s="62">
        <v>2</v>
      </c>
      <c r="F22" s="62">
        <v>2</v>
      </c>
      <c r="G22" s="62">
        <v>0</v>
      </c>
      <c r="H22" s="70">
        <v>2</v>
      </c>
      <c r="I22" s="62">
        <v>3</v>
      </c>
      <c r="J22" s="63">
        <v>0</v>
      </c>
      <c r="K22" s="63">
        <v>0</v>
      </c>
      <c r="L22" s="63">
        <v>0</v>
      </c>
      <c r="M22" s="63">
        <v>0</v>
      </c>
      <c r="N22" s="163">
        <v>0</v>
      </c>
    </row>
    <row r="23" spans="1:14" ht="15.75" customHeight="1" thickBot="1">
      <c r="A23" s="65" t="s">
        <v>22</v>
      </c>
      <c r="B23" s="219"/>
      <c r="C23" s="66" t="s">
        <v>1109</v>
      </c>
      <c r="D23" s="71">
        <v>1</v>
      </c>
      <c r="E23" s="71">
        <v>2</v>
      </c>
      <c r="F23" s="71">
        <v>2</v>
      </c>
      <c r="G23" s="71">
        <v>2</v>
      </c>
      <c r="H23" s="72">
        <v>2</v>
      </c>
      <c r="I23" s="71">
        <v>3</v>
      </c>
      <c r="J23" s="68">
        <v>0</v>
      </c>
      <c r="K23" s="68">
        <v>0</v>
      </c>
      <c r="L23" s="68">
        <v>0</v>
      </c>
      <c r="M23" s="68">
        <v>0</v>
      </c>
      <c r="N23" s="164">
        <v>0</v>
      </c>
    </row>
    <row r="24" spans="1:14" ht="15.75" customHeight="1">
      <c r="A24" s="60" t="s">
        <v>23</v>
      </c>
      <c r="B24" s="222" t="s">
        <v>1088</v>
      </c>
      <c r="C24" s="57" t="s">
        <v>1110</v>
      </c>
      <c r="D24" s="58">
        <v>1</v>
      </c>
      <c r="E24" s="58">
        <v>3</v>
      </c>
      <c r="F24" s="58">
        <v>2</v>
      </c>
      <c r="G24" s="58">
        <v>2</v>
      </c>
      <c r="H24" s="58">
        <v>1</v>
      </c>
      <c r="I24" s="58">
        <v>3</v>
      </c>
      <c r="J24" s="59">
        <v>2</v>
      </c>
      <c r="K24" s="59">
        <v>0</v>
      </c>
      <c r="L24" s="59">
        <v>0</v>
      </c>
      <c r="M24" s="59">
        <v>0</v>
      </c>
      <c r="N24" s="162">
        <v>0</v>
      </c>
    </row>
    <row r="25" spans="1:14" ht="15.75" customHeight="1">
      <c r="A25" s="60" t="s">
        <v>24</v>
      </c>
      <c r="B25" s="223"/>
      <c r="C25" s="61" t="s">
        <v>1111</v>
      </c>
      <c r="D25" s="62">
        <v>1</v>
      </c>
      <c r="E25" s="62">
        <v>2</v>
      </c>
      <c r="F25" s="62">
        <v>2</v>
      </c>
      <c r="G25" s="62">
        <v>2</v>
      </c>
      <c r="H25" s="62">
        <v>3</v>
      </c>
      <c r="I25" s="62">
        <v>4</v>
      </c>
      <c r="J25" s="63">
        <v>3</v>
      </c>
      <c r="K25" s="63">
        <v>0</v>
      </c>
      <c r="L25" s="63">
        <v>0</v>
      </c>
      <c r="M25" s="63">
        <v>0</v>
      </c>
      <c r="N25" s="163">
        <v>0</v>
      </c>
    </row>
    <row r="26" spans="1:14" ht="15.75" customHeight="1">
      <c r="A26" s="60" t="s">
        <v>25</v>
      </c>
      <c r="B26" s="223"/>
      <c r="C26" s="61" t="s">
        <v>1112</v>
      </c>
      <c r="D26" s="62">
        <v>2</v>
      </c>
      <c r="E26" s="62">
        <v>3</v>
      </c>
      <c r="F26" s="62">
        <v>3</v>
      </c>
      <c r="G26" s="62">
        <v>2</v>
      </c>
      <c r="H26" s="62">
        <v>2</v>
      </c>
      <c r="I26" s="62">
        <v>3</v>
      </c>
      <c r="J26" s="63">
        <v>2</v>
      </c>
      <c r="K26" s="63">
        <v>0</v>
      </c>
      <c r="L26" s="63">
        <v>0</v>
      </c>
      <c r="M26" s="63">
        <v>0</v>
      </c>
      <c r="N26" s="163">
        <v>0</v>
      </c>
    </row>
    <row r="27" spans="1:14" ht="15.75" customHeight="1" thickBot="1">
      <c r="A27" s="65" t="s">
        <v>26</v>
      </c>
      <c r="B27" s="224"/>
      <c r="C27" s="66" t="s">
        <v>1113</v>
      </c>
      <c r="D27" s="71">
        <v>2</v>
      </c>
      <c r="E27" s="71">
        <v>2</v>
      </c>
      <c r="F27" s="71">
        <v>2</v>
      </c>
      <c r="G27" s="71">
        <v>2</v>
      </c>
      <c r="H27" s="71">
        <v>2</v>
      </c>
      <c r="I27" s="71">
        <v>3</v>
      </c>
      <c r="J27" s="68">
        <v>2</v>
      </c>
      <c r="K27" s="68">
        <v>0</v>
      </c>
      <c r="L27" s="68">
        <v>0</v>
      </c>
      <c r="M27" s="68">
        <v>0</v>
      </c>
      <c r="N27" s="164">
        <v>0</v>
      </c>
    </row>
    <row r="28" spans="1:14" ht="15.75" customHeight="1">
      <c r="A28" s="60" t="s">
        <v>27</v>
      </c>
      <c r="B28" s="225" t="s">
        <v>1089</v>
      </c>
      <c r="C28" s="57" t="s">
        <v>1114</v>
      </c>
      <c r="D28" s="58">
        <v>1</v>
      </c>
      <c r="E28" s="58">
        <v>2</v>
      </c>
      <c r="F28" s="58">
        <v>2</v>
      </c>
      <c r="G28" s="58">
        <v>2</v>
      </c>
      <c r="H28" s="58">
        <v>2</v>
      </c>
      <c r="I28" s="58">
        <v>3</v>
      </c>
      <c r="J28" s="59">
        <v>2</v>
      </c>
      <c r="K28" s="59">
        <v>0</v>
      </c>
      <c r="L28" s="59">
        <v>0</v>
      </c>
      <c r="M28" s="59">
        <v>0</v>
      </c>
      <c r="N28" s="162">
        <v>0</v>
      </c>
    </row>
    <row r="29" spans="1:14" ht="15.75" customHeight="1">
      <c r="A29" s="60" t="s">
        <v>28</v>
      </c>
      <c r="B29" s="226"/>
      <c r="C29" s="61" t="s">
        <v>1115</v>
      </c>
      <c r="D29" s="62">
        <v>1</v>
      </c>
      <c r="E29" s="62">
        <v>2</v>
      </c>
      <c r="F29" s="62">
        <v>2</v>
      </c>
      <c r="G29" s="62">
        <v>1</v>
      </c>
      <c r="H29" s="62">
        <v>2</v>
      </c>
      <c r="I29" s="62">
        <v>2</v>
      </c>
      <c r="J29" s="63">
        <v>0</v>
      </c>
      <c r="K29" s="63">
        <v>0</v>
      </c>
      <c r="L29" s="63">
        <v>0</v>
      </c>
      <c r="M29" s="63">
        <v>0</v>
      </c>
      <c r="N29" s="163">
        <v>0</v>
      </c>
    </row>
    <row r="30" spans="1:14" ht="15.75" customHeight="1" thickBot="1">
      <c r="A30" s="65" t="s">
        <v>29</v>
      </c>
      <c r="B30" s="227"/>
      <c r="C30" s="66" t="s">
        <v>1116</v>
      </c>
      <c r="D30" s="71">
        <v>1</v>
      </c>
      <c r="E30" s="71">
        <v>2</v>
      </c>
      <c r="F30" s="71">
        <v>2</v>
      </c>
      <c r="G30" s="71">
        <v>1</v>
      </c>
      <c r="H30" s="71">
        <v>1</v>
      </c>
      <c r="I30" s="71">
        <v>4</v>
      </c>
      <c r="J30" s="68">
        <v>0</v>
      </c>
      <c r="K30" s="68">
        <v>0</v>
      </c>
      <c r="L30" s="68">
        <v>0</v>
      </c>
      <c r="M30" s="68">
        <v>0</v>
      </c>
      <c r="N30" s="164">
        <v>0</v>
      </c>
    </row>
    <row r="31" spans="1:14" ht="15.75" customHeight="1">
      <c r="A31" s="60" t="s">
        <v>30</v>
      </c>
      <c r="B31" s="215" t="s">
        <v>1090</v>
      </c>
      <c r="C31" s="57" t="s">
        <v>1117</v>
      </c>
      <c r="D31" s="58">
        <v>1</v>
      </c>
      <c r="E31" s="58">
        <v>2</v>
      </c>
      <c r="F31" s="58">
        <v>2</v>
      </c>
      <c r="G31" s="58">
        <v>1</v>
      </c>
      <c r="H31" s="58">
        <v>2</v>
      </c>
      <c r="I31" s="58">
        <v>3</v>
      </c>
      <c r="J31" s="59">
        <v>0</v>
      </c>
      <c r="K31" s="59">
        <v>0</v>
      </c>
      <c r="L31" s="59">
        <v>0</v>
      </c>
      <c r="M31" s="59">
        <v>0</v>
      </c>
      <c r="N31" s="162">
        <v>0</v>
      </c>
    </row>
    <row r="32" spans="1:14" ht="15.75" customHeight="1">
      <c r="A32" s="60" t="s">
        <v>31</v>
      </c>
      <c r="B32" s="216"/>
      <c r="C32" s="61" t="s">
        <v>1118</v>
      </c>
      <c r="D32" s="62">
        <v>2</v>
      </c>
      <c r="E32" s="62">
        <v>3</v>
      </c>
      <c r="F32" s="62">
        <v>2</v>
      </c>
      <c r="G32" s="62">
        <v>0</v>
      </c>
      <c r="H32" s="62">
        <v>3</v>
      </c>
      <c r="I32" s="62">
        <v>4</v>
      </c>
      <c r="J32" s="63">
        <v>0</v>
      </c>
      <c r="K32" s="63">
        <v>0</v>
      </c>
      <c r="L32" s="63">
        <v>0</v>
      </c>
      <c r="M32" s="63">
        <v>0</v>
      </c>
      <c r="N32" s="163">
        <v>0</v>
      </c>
    </row>
    <row r="33" spans="1:14" ht="15.75" customHeight="1">
      <c r="A33" s="60" t="s">
        <v>32</v>
      </c>
      <c r="B33" s="216"/>
      <c r="C33" s="61" t="s">
        <v>1119</v>
      </c>
      <c r="D33" s="62">
        <v>1</v>
      </c>
      <c r="E33" s="62">
        <v>3</v>
      </c>
      <c r="F33" s="62">
        <v>2</v>
      </c>
      <c r="G33" s="62">
        <v>2</v>
      </c>
      <c r="H33" s="62">
        <v>2</v>
      </c>
      <c r="I33" s="62">
        <v>3</v>
      </c>
      <c r="J33" s="63">
        <v>0</v>
      </c>
      <c r="K33" s="63">
        <v>0</v>
      </c>
      <c r="L33" s="63">
        <v>0</v>
      </c>
      <c r="M33" s="63">
        <v>0</v>
      </c>
      <c r="N33" s="163">
        <v>0</v>
      </c>
    </row>
    <row r="34" spans="1:14" ht="15.75" customHeight="1" thickBot="1">
      <c r="A34" s="65" t="s">
        <v>41</v>
      </c>
      <c r="B34" s="217"/>
      <c r="C34" s="66" t="s">
        <v>1120</v>
      </c>
      <c r="D34" s="71">
        <v>1</v>
      </c>
      <c r="E34" s="71">
        <v>2</v>
      </c>
      <c r="F34" s="71">
        <v>1</v>
      </c>
      <c r="G34" s="71">
        <v>1</v>
      </c>
      <c r="H34" s="71">
        <v>3</v>
      </c>
      <c r="I34" s="71">
        <v>3</v>
      </c>
      <c r="J34" s="68">
        <v>0</v>
      </c>
      <c r="K34" s="68">
        <v>0</v>
      </c>
      <c r="L34" s="68">
        <v>0</v>
      </c>
      <c r="M34" s="68">
        <v>0</v>
      </c>
      <c r="N34" s="164">
        <v>0</v>
      </c>
    </row>
    <row r="35" spans="1:14" ht="15.75" customHeight="1"/>
    <row r="36" spans="1:14" ht="15.75" customHeight="1"/>
    <row r="37" spans="1:14" ht="15.75" customHeight="1"/>
    <row r="38" spans="1:14" ht="15.75" customHeight="1"/>
    <row r="39" spans="1:14" ht="15.75" customHeight="1"/>
    <row r="40" spans="1:14" ht="15.75" customHeight="1"/>
    <row r="41" spans="1:14" ht="15.75" customHeight="1"/>
    <row r="42" spans="1:14" ht="15.75" customHeight="1"/>
    <row r="43" spans="1:14" ht="15.75" customHeight="1"/>
    <row r="44" spans="1:14" ht="15.75" customHeight="1"/>
    <row r="45" spans="1:14" ht="15.75" customHeight="1"/>
    <row r="46" spans="1:14" ht="15.75" customHeight="1"/>
    <row r="47" spans="1:14" ht="15.75" customHeight="1"/>
    <row r="48" spans="1:14"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sheetData>
  <mergeCells count="6">
    <mergeCell ref="B31:B34"/>
    <mergeCell ref="B5:B13"/>
    <mergeCell ref="B20:B23"/>
    <mergeCell ref="B24:B27"/>
    <mergeCell ref="B28:B30"/>
    <mergeCell ref="B14:B19"/>
  </mergeCells>
  <conditionalFormatting sqref="D5:N34">
    <cfRule type="expression" dxfId="81" priority="1">
      <formula>D$4="NO"</formula>
    </cfRule>
  </conditionalFormatting>
  <dataValidations disablePrompts="1" count="1">
    <dataValidation type="list" allowBlank="1" showInputMessage="1" showErrorMessage="1" sqref="D4:N4" xr:uid="{00000000-0002-0000-0100-000000000000}">
      <formula1>"YES, NO"</formula1>
    </dataValidation>
  </dataValidations>
  <pageMargins left="0.7" right="0.7" top="0.75" bottom="0.75" header="0.3" footer="0.3"/>
  <pageSetup paperSize="8" scale="78" orientation="landscape"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66"/>
  <sheetViews>
    <sheetView zoomScaleNormal="100" workbookViewId="0">
      <pane xSplit="1" topLeftCell="B1" activePane="topRight" state="frozen"/>
      <selection activeCell="B16" sqref="B16:N18"/>
      <selection pane="topRight" activeCell="B17" sqref="B17"/>
    </sheetView>
  </sheetViews>
  <sheetFormatPr defaultColWidth="9.81640625" defaultRowHeight="14.25" customHeight="1"/>
  <cols>
    <col min="1" max="1" width="10.81640625" style="103" customWidth="1"/>
    <col min="2" max="2" width="213.81640625" style="42" customWidth="1"/>
    <col min="3" max="3" width="3.453125" style="42" customWidth="1"/>
    <col min="4" max="4" width="49.81640625" style="42" customWidth="1"/>
    <col min="5" max="5" width="31.453125" style="75" customWidth="1"/>
    <col min="6" max="16384" width="9.81640625" style="42"/>
  </cols>
  <sheetData>
    <row r="1" spans="1:9" ht="14.25" customHeight="1">
      <c r="E1" s="42"/>
      <c r="I1" s="169"/>
    </row>
    <row r="2" spans="1:9" s="170" customFormat="1" ht="29.5" customHeight="1">
      <c r="A2" s="229" t="s">
        <v>1198</v>
      </c>
      <c r="B2" s="230"/>
      <c r="C2" s="54"/>
      <c r="D2" s="166" t="s">
        <v>129</v>
      </c>
      <c r="E2" s="167" t="s">
        <v>66</v>
      </c>
      <c r="F2" s="42"/>
      <c r="H2" s="42"/>
    </row>
    <row r="3" spans="1:9" s="170" customFormat="1" ht="18.75" customHeight="1">
      <c r="A3" s="171" t="s">
        <v>67</v>
      </c>
      <c r="B3" s="168" t="s">
        <v>1137</v>
      </c>
      <c r="D3" s="168" t="s">
        <v>61</v>
      </c>
      <c r="E3" s="185" t="e">
        <f>INDEX(Droplist!$A$3:$A$117,MATCH(D3,Droplist!$B$3:$B$117,0))</f>
        <v>#N/A</v>
      </c>
      <c r="F3" s="42"/>
      <c r="H3" s="42"/>
    </row>
    <row r="4" spans="1:9" s="173" customFormat="1" ht="18.75" customHeight="1">
      <c r="A4" s="172" t="s">
        <v>68</v>
      </c>
      <c r="B4" s="168" t="s">
        <v>1138</v>
      </c>
      <c r="D4" s="168" t="s">
        <v>61</v>
      </c>
      <c r="E4" s="187" t="e">
        <f>INDEX(Droplist!$A$3:$A$117,MATCH(Pretvori!D4,Droplist!$C$3:$C$117,0))</f>
        <v>#N/A</v>
      </c>
      <c r="F4" s="42"/>
      <c r="G4" s="170"/>
      <c r="H4" s="42"/>
    </row>
    <row r="5" spans="1:9" s="170" customFormat="1" ht="18.75" customHeight="1">
      <c r="A5" s="171" t="s">
        <v>69</v>
      </c>
      <c r="B5" s="168" t="s">
        <v>1136</v>
      </c>
      <c r="D5" s="168" t="s">
        <v>61</v>
      </c>
      <c r="E5" s="185" t="e">
        <f>INDEX(Droplist!$A$3:$A$117,MATCH(D5,Droplist!$B$3:$B$117,0))</f>
        <v>#N/A</v>
      </c>
      <c r="F5" s="42"/>
      <c r="H5" s="42"/>
    </row>
    <row r="6" spans="1:9" s="173" customFormat="1" ht="18.75" customHeight="1">
      <c r="A6" s="172" t="s">
        <v>70</v>
      </c>
      <c r="B6" s="168" t="s">
        <v>1139</v>
      </c>
      <c r="D6" s="168" t="s">
        <v>61</v>
      </c>
      <c r="E6" s="187" t="e">
        <f>INDEX(Droplist!$A$3:$A$117,MATCH(Pretvori!D6,Droplist!$C$3:$C$117,0))</f>
        <v>#N/A</v>
      </c>
      <c r="F6" s="42"/>
      <c r="G6" s="170"/>
      <c r="H6" s="42"/>
    </row>
    <row r="7" spans="1:9" s="170" customFormat="1" ht="18.75" customHeight="1">
      <c r="A7" s="171" t="s">
        <v>71</v>
      </c>
      <c r="B7" s="168" t="s">
        <v>1140</v>
      </c>
      <c r="D7" s="168" t="s">
        <v>61</v>
      </c>
      <c r="E7" s="185" t="e">
        <f>INDEX(Droplist!$A$3:$A$117,MATCH(D7,Droplist!$B$3:$B$117,0))</f>
        <v>#N/A</v>
      </c>
      <c r="F7" s="42"/>
      <c r="H7" s="42"/>
    </row>
    <row r="8" spans="1:9" s="173" customFormat="1" ht="18.75" customHeight="1">
      <c r="A8" s="172" t="s">
        <v>72</v>
      </c>
      <c r="B8" s="168" t="s">
        <v>1141</v>
      </c>
      <c r="D8" s="168" t="s">
        <v>61</v>
      </c>
      <c r="E8" s="187" t="e">
        <f>INDEX(Droplist!$A$3:$A$117,MATCH(Pretvori!D8,Droplist!$C$3:$C$117,0))</f>
        <v>#N/A</v>
      </c>
      <c r="F8" s="42"/>
      <c r="G8" s="170"/>
      <c r="H8" s="42"/>
    </row>
    <row r="9" spans="1:9" s="170" customFormat="1" ht="18.75" customHeight="1">
      <c r="A9" s="171" t="s">
        <v>73</v>
      </c>
      <c r="B9" s="168" t="s">
        <v>1142</v>
      </c>
      <c r="D9" s="168" t="s">
        <v>61</v>
      </c>
      <c r="E9" s="185" t="e">
        <f>INDEX(Droplist!$A$3:$A$117,MATCH(D9,Droplist!$B$3:$B$117,0))</f>
        <v>#N/A</v>
      </c>
      <c r="F9" s="42"/>
      <c r="H9" s="42"/>
    </row>
    <row r="10" spans="1:9" s="173" customFormat="1" ht="18.75" customHeight="1">
      <c r="A10" s="172" t="s">
        <v>74</v>
      </c>
      <c r="B10" s="168" t="s">
        <v>1143</v>
      </c>
      <c r="D10" s="168" t="s">
        <v>61</v>
      </c>
      <c r="E10" s="187" t="e">
        <f>INDEX(Droplist!$A$3:$A$117,MATCH(Pretvori!D10,Droplist!$C$3:$C$117,0))</f>
        <v>#N/A</v>
      </c>
      <c r="F10" s="42"/>
      <c r="G10" s="170"/>
      <c r="H10" s="42"/>
    </row>
    <row r="11" spans="1:9" s="170" customFormat="1" ht="18.75" customHeight="1">
      <c r="A11" s="171" t="s">
        <v>75</v>
      </c>
      <c r="B11" s="168" t="s">
        <v>1144</v>
      </c>
      <c r="D11" s="168" t="s">
        <v>61</v>
      </c>
      <c r="E11" s="185" t="e">
        <f>INDEX(Droplist!$A$3:$A$117,MATCH(D11,Droplist!$B$3:$B$117,0))</f>
        <v>#N/A</v>
      </c>
      <c r="F11" s="42"/>
      <c r="H11" s="42"/>
    </row>
    <row r="12" spans="1:9" s="173" customFormat="1" ht="18.75" customHeight="1">
      <c r="A12" s="172" t="s">
        <v>76</v>
      </c>
      <c r="B12" s="168" t="s">
        <v>1145</v>
      </c>
      <c r="D12" s="168" t="s">
        <v>61</v>
      </c>
      <c r="E12" s="187" t="e">
        <f>INDEX(Droplist!$A$3:$A$117,MATCH(Pretvori!D12,Droplist!$C$3:$C$117,0))</f>
        <v>#N/A</v>
      </c>
      <c r="F12" s="42"/>
      <c r="G12" s="170"/>
      <c r="H12" s="42"/>
    </row>
    <row r="13" spans="1:9" s="170" customFormat="1" ht="18.75" customHeight="1">
      <c r="A13" s="171" t="s">
        <v>77</v>
      </c>
      <c r="B13" s="168" t="s">
        <v>1146</v>
      </c>
      <c r="D13" s="168" t="s">
        <v>61</v>
      </c>
      <c r="E13" s="185" t="e">
        <f>INDEX(Droplist!$A$3:$A$117,MATCH(D13,Droplist!$B$3:$B$117,0))</f>
        <v>#N/A</v>
      </c>
      <c r="F13" s="42"/>
      <c r="H13" s="42"/>
    </row>
    <row r="14" spans="1:9" s="173" customFormat="1" ht="18.75" customHeight="1">
      <c r="A14" s="172" t="s">
        <v>78</v>
      </c>
      <c r="B14" s="168" t="s">
        <v>1148</v>
      </c>
      <c r="D14" s="168" t="s">
        <v>61</v>
      </c>
      <c r="E14" s="187" t="e">
        <f>INDEX(Droplist!$A$3:$A$117,MATCH(Pretvori!D14,Droplist!$C$3:$C$117,0))</f>
        <v>#N/A</v>
      </c>
      <c r="F14" s="42"/>
      <c r="G14" s="170"/>
      <c r="H14" s="42"/>
    </row>
    <row r="15" spans="1:9" s="170" customFormat="1" ht="18.75" customHeight="1">
      <c r="A15" s="171" t="s">
        <v>79</v>
      </c>
      <c r="B15" s="168" t="s">
        <v>1149</v>
      </c>
      <c r="D15" s="168" t="s">
        <v>61</v>
      </c>
      <c r="E15" s="185" t="e">
        <f>INDEX(Droplist!$A$3:$A$117,MATCH(D15,Droplist!$B$3:$B$117,0))</f>
        <v>#N/A</v>
      </c>
      <c r="F15" s="42"/>
      <c r="H15" s="42"/>
    </row>
    <row r="16" spans="1:9" s="173" customFormat="1" ht="18.75" customHeight="1">
      <c r="A16" s="172" t="s">
        <v>80</v>
      </c>
      <c r="B16" s="168" t="s">
        <v>1147</v>
      </c>
      <c r="D16" s="168" t="s">
        <v>61</v>
      </c>
      <c r="E16" s="187" t="e">
        <f>INDEX(Droplist!$A$3:$A$117,MATCH(Pretvori!D16,Droplist!$C$3:$C$117,0))</f>
        <v>#N/A</v>
      </c>
      <c r="F16" s="42"/>
      <c r="G16" s="42"/>
      <c r="H16" s="42"/>
    </row>
    <row r="17" spans="1:8" s="170" customFormat="1" ht="18.75" customHeight="1">
      <c r="A17" s="171" t="s">
        <v>81</v>
      </c>
      <c r="B17" s="174" t="s">
        <v>1150</v>
      </c>
      <c r="D17" s="168" t="s">
        <v>61</v>
      </c>
      <c r="E17" s="185" t="e">
        <f>INDEX(Droplist!$A$3:$A$117,MATCH(D17,Droplist!$B$3:$B$117,0))</f>
        <v>#N/A</v>
      </c>
      <c r="F17" s="42"/>
      <c r="H17" s="42"/>
    </row>
    <row r="18" spans="1:8" s="173" customFormat="1" ht="18.75" customHeight="1">
      <c r="A18" s="172" t="s">
        <v>82</v>
      </c>
      <c r="B18" s="168" t="s">
        <v>1151</v>
      </c>
      <c r="D18" s="168" t="s">
        <v>61</v>
      </c>
      <c r="E18" s="187" t="e">
        <f>INDEX(Droplist!$A$3:$A$117,MATCH(Pretvori!D18,Droplist!$C$3:$C$117,0))</f>
        <v>#N/A</v>
      </c>
      <c r="F18" s="42"/>
      <c r="G18" s="42"/>
      <c r="H18" s="42"/>
    </row>
    <row r="19" spans="1:8" s="170" customFormat="1" ht="18.75" customHeight="1">
      <c r="A19" s="171" t="s">
        <v>83</v>
      </c>
      <c r="B19" s="174" t="s">
        <v>1152</v>
      </c>
      <c r="D19" s="168" t="s">
        <v>61</v>
      </c>
      <c r="E19" s="185" t="e">
        <f>INDEX(Droplist!$A$3:$A$117,MATCH(D19,Droplist!$B$3:$B$117,0))</f>
        <v>#N/A</v>
      </c>
      <c r="F19" s="42"/>
      <c r="H19" s="42"/>
    </row>
    <row r="20" spans="1:8" s="173" customFormat="1" ht="18.75" customHeight="1">
      <c r="A20" s="172" t="s">
        <v>84</v>
      </c>
      <c r="B20" s="168" t="s">
        <v>1153</v>
      </c>
      <c r="D20" s="168" t="s">
        <v>61</v>
      </c>
      <c r="E20" s="187" t="e">
        <f>INDEX(Droplist!$A$3:$A$117,MATCH(Pretvori!D20,Droplist!$C$3:$C$117,0))</f>
        <v>#N/A</v>
      </c>
      <c r="F20" s="42"/>
      <c r="H20" s="42"/>
    </row>
    <row r="21" spans="1:8" s="170" customFormat="1" ht="18.75" customHeight="1">
      <c r="A21" s="171" t="s">
        <v>85</v>
      </c>
      <c r="B21" s="168" t="s">
        <v>1154</v>
      </c>
      <c r="D21" s="168" t="s">
        <v>61</v>
      </c>
      <c r="E21" s="185" t="e">
        <f>INDEX(Droplist!$A$3:$A$117,MATCH(D21,Droplist!$B$3:$B$117,0))</f>
        <v>#N/A</v>
      </c>
      <c r="F21" s="42"/>
      <c r="H21" s="42"/>
    </row>
    <row r="22" spans="1:8" s="173" customFormat="1" ht="18.75" customHeight="1">
      <c r="A22" s="172" t="s">
        <v>86</v>
      </c>
      <c r="B22" s="168" t="s">
        <v>1155</v>
      </c>
      <c r="D22" s="168" t="s">
        <v>61</v>
      </c>
      <c r="E22" s="187" t="e">
        <f>INDEX(Droplist!$A$3:$A$117,MATCH(Pretvori!D22,Droplist!$C$3:$C$117,0))</f>
        <v>#N/A</v>
      </c>
      <c r="F22" s="42"/>
      <c r="H22" s="42"/>
    </row>
    <row r="23" spans="1:8" s="170" customFormat="1" ht="18.75" customHeight="1">
      <c r="A23" s="171" t="s">
        <v>87</v>
      </c>
      <c r="B23" s="168" t="s">
        <v>1156</v>
      </c>
      <c r="D23" s="168" t="s">
        <v>61</v>
      </c>
      <c r="E23" s="185" t="e">
        <f>INDEX(Droplist!$A$3:$A$117,MATCH(D23,Droplist!$B$3:$B$117,0))</f>
        <v>#N/A</v>
      </c>
      <c r="F23" s="42"/>
      <c r="H23" s="42"/>
    </row>
    <row r="24" spans="1:8" s="173" customFormat="1" ht="18.75" customHeight="1">
      <c r="A24" s="172" t="s">
        <v>88</v>
      </c>
      <c r="B24" s="168" t="s">
        <v>1157</v>
      </c>
      <c r="D24" s="168" t="s">
        <v>61</v>
      </c>
      <c r="E24" s="187" t="e">
        <f>INDEX(Droplist!$A$3:$A$117,MATCH(Pretvori!D24,Droplist!$C$3:$C$117,0))</f>
        <v>#N/A</v>
      </c>
      <c r="F24" s="42"/>
      <c r="H24" s="42"/>
    </row>
    <row r="25" spans="1:8" s="170" customFormat="1" ht="18.75" customHeight="1">
      <c r="A25" s="171" t="s">
        <v>89</v>
      </c>
      <c r="B25" s="174" t="s">
        <v>1158</v>
      </c>
      <c r="D25" s="168" t="s">
        <v>61</v>
      </c>
      <c r="E25" s="185" t="e">
        <f>INDEX(Droplist!$A$3:$A$117,MATCH(D25,Droplist!$B$3:$B$117,0))</f>
        <v>#N/A</v>
      </c>
      <c r="F25" s="42"/>
      <c r="H25" s="42"/>
    </row>
    <row r="26" spans="1:8" s="173" customFormat="1" ht="18.75" customHeight="1">
      <c r="A26" s="172" t="s">
        <v>90</v>
      </c>
      <c r="B26" s="168" t="s">
        <v>1159</v>
      </c>
      <c r="D26" s="168" t="s">
        <v>61</v>
      </c>
      <c r="E26" s="187" t="e">
        <f>INDEX(Droplist!$A$3:$A$117,MATCH(Pretvori!D26,Droplist!$C$3:$C$117,0))</f>
        <v>#N/A</v>
      </c>
      <c r="F26" s="42"/>
      <c r="H26" s="42"/>
    </row>
    <row r="27" spans="1:8" s="170" customFormat="1" ht="18.75" customHeight="1">
      <c r="A27" s="171" t="s">
        <v>91</v>
      </c>
      <c r="B27" s="168" t="s">
        <v>1160</v>
      </c>
      <c r="D27" s="168" t="s">
        <v>61</v>
      </c>
      <c r="E27" s="185" t="e">
        <f>INDEX(Droplist!$A$3:$A$117,MATCH(D27,Droplist!$B$3:$B$117,0))</f>
        <v>#N/A</v>
      </c>
      <c r="F27" s="42"/>
      <c r="H27" s="42"/>
    </row>
    <row r="28" spans="1:8" s="173" customFormat="1" ht="18.75" customHeight="1">
      <c r="A28" s="172" t="s">
        <v>96</v>
      </c>
      <c r="B28" s="168" t="s">
        <v>1161</v>
      </c>
      <c r="D28" s="168" t="s">
        <v>61</v>
      </c>
      <c r="E28" s="187" t="e">
        <f>INDEX(Droplist!$A$3:$A$117,MATCH(Pretvori!D28,Droplist!$C$3:$C$117,0))</f>
        <v>#N/A</v>
      </c>
      <c r="F28" s="42"/>
      <c r="H28" s="42"/>
    </row>
    <row r="29" spans="1:8" s="170" customFormat="1" ht="18.75" customHeight="1">
      <c r="A29" s="171" t="s">
        <v>93</v>
      </c>
      <c r="B29" s="168" t="s">
        <v>1162</v>
      </c>
      <c r="D29" s="168" t="s">
        <v>61</v>
      </c>
      <c r="E29" s="185" t="e">
        <f>INDEX(Droplist!$A$3:$A$117,MATCH(D29,Droplist!$B$3:$B$117,0))</f>
        <v>#N/A</v>
      </c>
      <c r="F29" s="42"/>
      <c r="H29" s="42"/>
    </row>
    <row r="30" spans="1:8" s="173" customFormat="1" ht="18.75" customHeight="1">
      <c r="A30" s="172" t="s">
        <v>92</v>
      </c>
      <c r="B30" s="168" t="s">
        <v>1163</v>
      </c>
      <c r="D30" s="168" t="s">
        <v>61</v>
      </c>
      <c r="E30" s="187" t="e">
        <f>INDEX(Droplist!$A$3:$A$117,MATCH(Pretvori!D30,Droplist!$C$3:$C$117,0))</f>
        <v>#N/A</v>
      </c>
      <c r="F30" s="42"/>
      <c r="H30" s="42"/>
    </row>
    <row r="31" spans="1:8" s="170" customFormat="1" ht="18.75" customHeight="1">
      <c r="A31" s="171" t="s">
        <v>95</v>
      </c>
      <c r="B31" s="168" t="s">
        <v>1164</v>
      </c>
      <c r="D31" s="168" t="s">
        <v>61</v>
      </c>
      <c r="E31" s="185" t="e">
        <f>INDEX(Droplist!$A$3:$A$117,MATCH(D31,Droplist!$B$3:$B$117,0))</f>
        <v>#N/A</v>
      </c>
      <c r="F31" s="42"/>
      <c r="H31" s="42"/>
    </row>
    <row r="32" spans="1:8" s="173" customFormat="1" ht="18.75" customHeight="1">
      <c r="A32" s="172" t="s">
        <v>94</v>
      </c>
      <c r="B32" s="168" t="s">
        <v>1165</v>
      </c>
      <c r="D32" s="168" t="s">
        <v>61</v>
      </c>
      <c r="E32" s="187" t="e">
        <f>INDEX(Droplist!$A$3:$A$117,MATCH(Pretvori!D32,Droplist!$C$3:$C$117,0))</f>
        <v>#N/A</v>
      </c>
      <c r="F32" s="42"/>
      <c r="H32" s="42"/>
    </row>
    <row r="33" spans="1:8" s="170" customFormat="1" ht="18.75" customHeight="1">
      <c r="A33" s="171" t="s">
        <v>97</v>
      </c>
      <c r="B33" s="168" t="s">
        <v>1166</v>
      </c>
      <c r="D33" s="168" t="s">
        <v>61</v>
      </c>
      <c r="E33" s="185" t="e">
        <f>INDEX(Droplist!$A$3:$A$117,MATCH(D33,Droplist!$B$3:$B$117,0))</f>
        <v>#N/A</v>
      </c>
      <c r="F33" s="42"/>
      <c r="H33" s="42"/>
    </row>
    <row r="34" spans="1:8" s="173" customFormat="1" ht="18.75" customHeight="1">
      <c r="A34" s="172" t="s">
        <v>98</v>
      </c>
      <c r="B34" s="168" t="s">
        <v>1167</v>
      </c>
      <c r="D34" s="168" t="s">
        <v>61</v>
      </c>
      <c r="E34" s="187" t="e">
        <f>INDEX(Droplist!$A$3:$A$117,MATCH(Pretvori!D34,Droplist!$C$3:$C$117,0))</f>
        <v>#N/A</v>
      </c>
      <c r="F34" s="42"/>
      <c r="H34" s="42"/>
    </row>
    <row r="35" spans="1:8" s="170" customFormat="1" ht="18.75" customHeight="1">
      <c r="A35" s="171" t="s">
        <v>99</v>
      </c>
      <c r="B35" s="168" t="s">
        <v>1168</v>
      </c>
      <c r="D35" s="168" t="s">
        <v>61</v>
      </c>
      <c r="E35" s="185" t="e">
        <f>INDEX(Droplist!$A$3:$A$117,MATCH(D35,Droplist!$B$3:$B$117,0))</f>
        <v>#N/A</v>
      </c>
      <c r="F35" s="42"/>
      <c r="H35" s="42"/>
    </row>
    <row r="36" spans="1:8" s="173" customFormat="1" ht="18.75" customHeight="1">
      <c r="A36" s="172" t="s">
        <v>100</v>
      </c>
      <c r="B36" s="168" t="s">
        <v>1169</v>
      </c>
      <c r="D36" s="168" t="s">
        <v>61</v>
      </c>
      <c r="E36" s="187" t="e">
        <f>INDEX(Droplist!$A$3:$A$117,MATCH(Pretvori!D36,Droplist!$C$3:$C$117,0))</f>
        <v>#N/A</v>
      </c>
      <c r="F36" s="42"/>
      <c r="H36" s="42"/>
    </row>
    <row r="37" spans="1:8" s="170" customFormat="1" ht="18.75" customHeight="1">
      <c r="A37" s="171" t="s">
        <v>101</v>
      </c>
      <c r="B37" s="174" t="s">
        <v>1170</v>
      </c>
      <c r="D37" s="168" t="s">
        <v>61</v>
      </c>
      <c r="E37" s="185" t="e">
        <f>INDEX(Droplist!$A$3:$A$117,MATCH(D37,Droplist!$B$3:$B$117,0))</f>
        <v>#N/A</v>
      </c>
      <c r="F37" s="42"/>
      <c r="H37" s="42"/>
    </row>
    <row r="38" spans="1:8" s="173" customFormat="1" ht="18.75" customHeight="1">
      <c r="A38" s="172" t="s">
        <v>102</v>
      </c>
      <c r="B38" s="168" t="s">
        <v>1171</v>
      </c>
      <c r="D38" s="168" t="s">
        <v>61</v>
      </c>
      <c r="E38" s="187" t="e">
        <f>INDEX(Droplist!$A$3:$A$117,MATCH(Pretvori!D38,Droplist!$C$3:$C$117,0))</f>
        <v>#N/A</v>
      </c>
      <c r="F38" s="42"/>
      <c r="H38" s="42"/>
    </row>
    <row r="39" spans="1:8" s="170" customFormat="1" ht="18.75" customHeight="1">
      <c r="A39" s="171" t="s">
        <v>103</v>
      </c>
      <c r="B39" s="174" t="s">
        <v>1172</v>
      </c>
      <c r="D39" s="168" t="s">
        <v>61</v>
      </c>
      <c r="E39" s="185" t="e">
        <f>INDEX(Droplist!$A$3:$A$117,MATCH(D39,Droplist!$B$3:$B$117,0))</f>
        <v>#N/A</v>
      </c>
      <c r="F39" s="42"/>
      <c r="H39" s="42"/>
    </row>
    <row r="40" spans="1:8" s="173" customFormat="1" ht="18.75" customHeight="1">
      <c r="A40" s="172" t="s">
        <v>104</v>
      </c>
      <c r="B40" s="168" t="s">
        <v>1173</v>
      </c>
      <c r="D40" s="168" t="s">
        <v>61</v>
      </c>
      <c r="E40" s="186" t="e">
        <f>INDEX(Droplist!$A$3:$A$117,MATCH(Pretvori!D40,Droplist!$C$3:$C$117,0))</f>
        <v>#N/A</v>
      </c>
      <c r="F40" s="42"/>
      <c r="H40" s="42"/>
    </row>
    <row r="42" spans="1:8" ht="32.25" customHeight="1">
      <c r="A42" s="231" t="s">
        <v>1199</v>
      </c>
      <c r="B42" s="232"/>
      <c r="D42" s="166" t="s">
        <v>129</v>
      </c>
      <c r="E42" s="167" t="s">
        <v>57</v>
      </c>
    </row>
    <row r="43" spans="1:8" s="170" customFormat="1" ht="21" customHeight="1">
      <c r="A43" s="171" t="s">
        <v>105</v>
      </c>
      <c r="B43" s="174" t="s">
        <v>1174</v>
      </c>
      <c r="D43" s="168" t="s">
        <v>61</v>
      </c>
      <c r="E43" s="185" t="e">
        <f>INDEX(Droplist!$A$3:$A$117,MATCH(D43,Droplist!$B$3:$B$117,0))</f>
        <v>#N/A</v>
      </c>
      <c r="F43" s="42"/>
      <c r="H43" s="42"/>
    </row>
    <row r="44" spans="1:8" s="173" customFormat="1" ht="21" customHeight="1">
      <c r="A44" s="172" t="s">
        <v>106</v>
      </c>
      <c r="B44" s="168" t="s">
        <v>1175</v>
      </c>
      <c r="D44" s="168" t="s">
        <v>61</v>
      </c>
      <c r="E44" s="187" t="e">
        <f>INDEX(Droplist!$A$3:$A$117,MATCH(Pretvori!D44,Droplist!$C$3:$C$117,0))</f>
        <v>#N/A</v>
      </c>
      <c r="F44" s="42"/>
      <c r="H44" s="42"/>
    </row>
    <row r="45" spans="1:8" s="170" customFormat="1" ht="21" customHeight="1">
      <c r="A45" s="171" t="s">
        <v>107</v>
      </c>
      <c r="B45" s="174" t="s">
        <v>1176</v>
      </c>
      <c r="D45" s="168" t="s">
        <v>61</v>
      </c>
      <c r="E45" s="185" t="e">
        <f>INDEX(Droplist!$A$3:$A$117,MATCH(D45,Droplist!$B$3:$B$117,0))</f>
        <v>#N/A</v>
      </c>
      <c r="F45" s="42"/>
      <c r="H45" s="42"/>
    </row>
    <row r="46" spans="1:8" s="173" customFormat="1" ht="21" customHeight="1">
      <c r="A46" s="172" t="s">
        <v>108</v>
      </c>
      <c r="B46" s="168" t="s">
        <v>1177</v>
      </c>
      <c r="D46" s="168" t="s">
        <v>61</v>
      </c>
      <c r="E46" s="187" t="e">
        <f>INDEX(Droplist!$A$3:$A$117,MATCH(Pretvori!D46,Droplist!$C$3:$C$117,0))</f>
        <v>#N/A</v>
      </c>
      <c r="F46" s="42"/>
      <c r="H46" s="42"/>
    </row>
    <row r="47" spans="1:8" s="170" customFormat="1" ht="21" customHeight="1">
      <c r="A47" s="171" t="s">
        <v>109</v>
      </c>
      <c r="B47" s="168" t="s">
        <v>1178</v>
      </c>
      <c r="D47" s="168" t="s">
        <v>61</v>
      </c>
      <c r="E47" s="185" t="e">
        <f>INDEX(Droplist!$A$3:$A$117,MATCH(D47,Droplist!$B$3:$B$117,0))</f>
        <v>#N/A</v>
      </c>
      <c r="F47" s="42"/>
      <c r="H47" s="42"/>
    </row>
    <row r="48" spans="1:8" s="173" customFormat="1" ht="21" customHeight="1">
      <c r="A48" s="172" t="s">
        <v>110</v>
      </c>
      <c r="B48" s="168" t="s">
        <v>1179</v>
      </c>
      <c r="D48" s="168" t="s">
        <v>61</v>
      </c>
      <c r="E48" s="187" t="e">
        <f>INDEX(Droplist!$A$3:$A$117,MATCH(Pretvori!D48,Droplist!$C$3:$C$117,0))</f>
        <v>#N/A</v>
      </c>
      <c r="F48" s="42"/>
      <c r="H48" s="42"/>
    </row>
    <row r="49" spans="1:8" s="170" customFormat="1" ht="21" customHeight="1">
      <c r="A49" s="171" t="s">
        <v>111</v>
      </c>
      <c r="B49" s="168" t="s">
        <v>1180</v>
      </c>
      <c r="D49" s="168" t="s">
        <v>61</v>
      </c>
      <c r="E49" s="185" t="e">
        <f>INDEX(Droplist!$A$3:$A$117,MATCH(D49,Droplist!$B$3:$B$117,0))</f>
        <v>#N/A</v>
      </c>
      <c r="F49" s="42"/>
      <c r="H49" s="42"/>
    </row>
    <row r="50" spans="1:8" s="173" customFormat="1" ht="21" customHeight="1">
      <c r="A50" s="172" t="s">
        <v>112</v>
      </c>
      <c r="B50" s="168" t="s">
        <v>1181</v>
      </c>
      <c r="D50" s="168" t="s">
        <v>61</v>
      </c>
      <c r="E50" s="187" t="e">
        <f>INDEX(Droplist!$A$3:$A$117,MATCH(Pretvori!D50,Droplist!$C$3:$C$117,0))</f>
        <v>#N/A</v>
      </c>
      <c r="F50" s="42"/>
      <c r="H50" s="42"/>
    </row>
    <row r="51" spans="1:8" s="170" customFormat="1" ht="21" customHeight="1">
      <c r="A51" s="171" t="s">
        <v>113</v>
      </c>
      <c r="B51" s="176" t="s">
        <v>1182</v>
      </c>
      <c r="D51" s="168" t="s">
        <v>61</v>
      </c>
      <c r="E51" s="185" t="e">
        <f>INDEX(Droplist!$A$3:$A$117,MATCH(D51,Droplist!$B$3:$B$117,0))</f>
        <v>#N/A</v>
      </c>
      <c r="F51" s="42"/>
      <c r="H51" s="42"/>
    </row>
    <row r="52" spans="1:8" s="173" customFormat="1" ht="21" customHeight="1">
      <c r="A52" s="172" t="s">
        <v>114</v>
      </c>
      <c r="B52" s="168" t="s">
        <v>1183</v>
      </c>
      <c r="D52" s="168" t="s">
        <v>61</v>
      </c>
      <c r="E52" s="187" t="e">
        <f>INDEX(Droplist!$A$3:$A$117,MATCH(Pretvori!D52,Droplist!$C$3:$C$117,0))</f>
        <v>#N/A</v>
      </c>
      <c r="F52" s="42"/>
    </row>
    <row r="53" spans="1:8" s="170" customFormat="1" ht="21" customHeight="1">
      <c r="A53" s="171" t="s">
        <v>115</v>
      </c>
      <c r="B53" s="176" t="s">
        <v>1184</v>
      </c>
      <c r="D53" s="168" t="s">
        <v>61</v>
      </c>
      <c r="E53" s="185" t="e">
        <f>INDEX(Droplist!$A$3:$A$117,MATCH(D53,Droplist!$B$3:$B$117,0))</f>
        <v>#N/A</v>
      </c>
      <c r="F53" s="42"/>
      <c r="H53" s="42"/>
    </row>
    <row r="54" spans="1:8" s="173" customFormat="1" ht="21" customHeight="1">
      <c r="A54" s="172" t="s">
        <v>116</v>
      </c>
      <c r="B54" s="168" t="s">
        <v>1185</v>
      </c>
      <c r="D54" s="168" t="s">
        <v>61</v>
      </c>
      <c r="E54" s="187" t="e">
        <f>INDEX(Droplist!$A$3:$A$117,MATCH(Pretvori!D54,Droplist!$C$3:$C$117,0))</f>
        <v>#N/A</v>
      </c>
      <c r="F54" s="42"/>
    </row>
    <row r="55" spans="1:8" s="170" customFormat="1" ht="21" customHeight="1">
      <c r="A55" s="171" t="s">
        <v>117</v>
      </c>
      <c r="B55" s="176" t="s">
        <v>1186</v>
      </c>
      <c r="D55" s="168" t="s">
        <v>61</v>
      </c>
      <c r="E55" s="185" t="e">
        <f>INDEX(Droplist!$A$3:$A$117,MATCH(D55,Droplist!$B$3:$B$117,0))</f>
        <v>#N/A</v>
      </c>
      <c r="F55" s="42"/>
      <c r="H55" s="42"/>
    </row>
    <row r="56" spans="1:8" s="173" customFormat="1" ht="21" customHeight="1">
      <c r="A56" s="172" t="s">
        <v>118</v>
      </c>
      <c r="B56" s="168" t="s">
        <v>1187</v>
      </c>
      <c r="D56" s="168" t="s">
        <v>61</v>
      </c>
      <c r="E56" s="187" t="e">
        <f>INDEX(Droplist!$A$3:$A$117,MATCH(Pretvori!D56,Droplist!$C$3:$C$117,0))</f>
        <v>#N/A</v>
      </c>
      <c r="F56" s="42"/>
    </row>
    <row r="57" spans="1:8" s="170" customFormat="1" ht="21" customHeight="1">
      <c r="A57" s="171" t="s">
        <v>119</v>
      </c>
      <c r="B57" s="176" t="s">
        <v>1188</v>
      </c>
      <c r="D57" s="168" t="s">
        <v>61</v>
      </c>
      <c r="E57" s="185" t="e">
        <f>INDEX(Droplist!$A$3:$A$117,MATCH(D57,Droplist!$B$3:$B$117,0))</f>
        <v>#N/A</v>
      </c>
      <c r="F57" s="42"/>
      <c r="H57" s="42"/>
    </row>
    <row r="58" spans="1:8" s="173" customFormat="1" ht="21" customHeight="1">
      <c r="A58" s="172" t="s">
        <v>120</v>
      </c>
      <c r="B58" s="168" t="s">
        <v>1189</v>
      </c>
      <c r="D58" s="168" t="s">
        <v>61</v>
      </c>
      <c r="E58" s="187" t="e">
        <f>INDEX(Droplist!$A$3:$A$117,MATCH(Pretvori!D58,Droplist!$C$3:$C$117,0))</f>
        <v>#N/A</v>
      </c>
      <c r="F58" s="42"/>
    </row>
    <row r="59" spans="1:8" s="170" customFormat="1" ht="21" customHeight="1">
      <c r="A59" s="171" t="s">
        <v>121</v>
      </c>
      <c r="B59" s="176" t="s">
        <v>1190</v>
      </c>
      <c r="D59" s="168" t="s">
        <v>61</v>
      </c>
      <c r="E59" s="185" t="e">
        <f>INDEX(Droplist!$A$3:$A$117,MATCH(D59,Droplist!$B$3:$B$117,0))</f>
        <v>#N/A</v>
      </c>
      <c r="F59" s="42"/>
      <c r="H59" s="42"/>
    </row>
    <row r="60" spans="1:8" s="173" customFormat="1" ht="21" customHeight="1">
      <c r="A60" s="172" t="s">
        <v>122</v>
      </c>
      <c r="B60" s="168" t="s">
        <v>1191</v>
      </c>
      <c r="D60" s="168" t="s">
        <v>61</v>
      </c>
      <c r="E60" s="187" t="e">
        <f>INDEX(Droplist!$A$3:$A$117,MATCH(Pretvori!D60,Droplist!$C$3:$C$117,0))</f>
        <v>#N/A</v>
      </c>
      <c r="F60" s="42"/>
    </row>
    <row r="61" spans="1:8" s="170" customFormat="1" ht="32.25" customHeight="1">
      <c r="A61" s="171" t="s">
        <v>123</v>
      </c>
      <c r="B61" s="168" t="s">
        <v>1192</v>
      </c>
      <c r="D61" s="168" t="s">
        <v>61</v>
      </c>
      <c r="E61" s="185" t="e">
        <f>INDEX(Droplist!$A$3:$A$117,MATCH(D61,Droplist!$B$3:$B$117,0))</f>
        <v>#N/A</v>
      </c>
      <c r="F61" s="42"/>
      <c r="H61" s="42"/>
    </row>
    <row r="62" spans="1:8" s="173" customFormat="1" ht="21" customHeight="1">
      <c r="A62" s="172" t="s">
        <v>124</v>
      </c>
      <c r="B62" s="168" t="s">
        <v>1193</v>
      </c>
      <c r="D62" s="168" t="s">
        <v>61</v>
      </c>
      <c r="E62" s="187" t="e">
        <f>INDEX(Droplist!$A$3:$A$117,MATCH(Pretvori!D62,Droplist!$C$3:$C$117,0))</f>
        <v>#N/A</v>
      </c>
      <c r="F62" s="42"/>
    </row>
    <row r="63" spans="1:8" s="170" customFormat="1" ht="21" customHeight="1">
      <c r="A63" s="175" t="s">
        <v>125</v>
      </c>
      <c r="B63" s="176" t="s">
        <v>1194</v>
      </c>
      <c r="D63" s="168" t="s">
        <v>61</v>
      </c>
      <c r="E63" s="185" t="e">
        <f>INDEX(Droplist!$A$3:$A$117,MATCH(D63,Droplist!$B$3:$B$117,0))</f>
        <v>#N/A</v>
      </c>
      <c r="F63" s="42"/>
      <c r="H63" s="42"/>
    </row>
    <row r="64" spans="1:8" s="179" customFormat="1" ht="21" customHeight="1">
      <c r="A64" s="177" t="s">
        <v>126</v>
      </c>
      <c r="B64" s="178" t="s">
        <v>1195</v>
      </c>
      <c r="D64" s="168" t="s">
        <v>61</v>
      </c>
      <c r="E64" s="187" t="e">
        <f>INDEX(Droplist!$A$3:$A$117,MATCH(Pretvori!D64,Droplist!$C$3:$C$117,0))</f>
        <v>#N/A</v>
      </c>
      <c r="F64" s="42"/>
      <c r="G64" s="173"/>
    </row>
    <row r="65" spans="1:8" s="170" customFormat="1" ht="21" customHeight="1">
      <c r="A65" s="175" t="s">
        <v>127</v>
      </c>
      <c r="B65" s="176" t="s">
        <v>1196</v>
      </c>
      <c r="D65" s="168" t="s">
        <v>61</v>
      </c>
      <c r="E65" s="185" t="e">
        <f>INDEX(Droplist!$A$3:$A$117,MATCH(D65,Droplist!$B$3:$B$117,0))</f>
        <v>#N/A</v>
      </c>
      <c r="F65" s="42"/>
      <c r="H65" s="42"/>
    </row>
    <row r="66" spans="1:8" s="179" customFormat="1" ht="21" customHeight="1">
      <c r="A66" s="177" t="s">
        <v>128</v>
      </c>
      <c r="B66" s="178" t="s">
        <v>1197</v>
      </c>
      <c r="D66" s="168" t="s">
        <v>61</v>
      </c>
      <c r="E66" s="187" t="e">
        <f>INDEX(Droplist!$A$3:$A$117,MATCH(Pretvori!D66,Droplist!$C$3:$C$117,0))</f>
        <v>#N/A</v>
      </c>
      <c r="F66" s="42"/>
      <c r="G66" s="173"/>
    </row>
  </sheetData>
  <mergeCells count="2">
    <mergeCell ref="A2:B2"/>
    <mergeCell ref="A42:B42"/>
  </mergeCells>
  <pageMargins left="0.7" right="0.7" top="0.75" bottom="0.75" header="0.3" footer="0.3"/>
  <pageSetup paperSize="8" scale="56" orientation="landscape" horizontalDpi="4294967295" verticalDpi="4294967295" r:id="rId1"/>
  <extLst>
    <ext xmlns:x14="http://schemas.microsoft.com/office/spreadsheetml/2009/9/main" uri="{CCE6A557-97BC-4b89-ADB6-D9C93CAAB3DF}">
      <x14:dataValidations xmlns:xm="http://schemas.microsoft.com/office/excel/2006/main" count="1">
        <x14:dataValidation type="list" allowBlank="1" showErrorMessage="1" xr:uid="{00000000-0002-0000-0200-000000000000}">
          <x14:formula1>
            <xm:f>Droplist!$B$2:$B$7</xm:f>
          </x14:formula1>
          <xm:sqref>D3:D40 D43:D66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Q164"/>
  <sheetViews>
    <sheetView zoomScale="67" zoomScaleNormal="25" workbookViewId="0">
      <pane xSplit="1" ySplit="5" topLeftCell="B6" activePane="bottomRight" state="frozen"/>
      <selection activeCell="B16" sqref="B16:N18"/>
      <selection pane="topRight" activeCell="B16" sqref="B16:N18"/>
      <selection pane="bottomLeft" activeCell="B16" sqref="B16:N18"/>
      <selection pane="bottomRight" activeCell="I18" sqref="I18"/>
    </sheetView>
  </sheetViews>
  <sheetFormatPr defaultColWidth="8.81640625" defaultRowHeight="15.75" customHeight="1"/>
  <cols>
    <col min="1" max="1" width="9.453125" style="103" customWidth="1"/>
    <col min="2" max="6" width="15.81640625" style="42" customWidth="1"/>
    <col min="7" max="7" width="1.81640625" style="42" customWidth="1"/>
    <col min="8" max="12" width="15.81640625" style="42" customWidth="1"/>
    <col min="13" max="13" width="1.81640625" style="42" customWidth="1"/>
    <col min="14" max="18" width="15.81640625" style="42" customWidth="1"/>
    <col min="19" max="19" width="1.81640625" style="42" customWidth="1"/>
    <col min="20" max="24" width="15.81640625" style="42" customWidth="1"/>
    <col min="25" max="25" width="1.81640625" style="42" customWidth="1"/>
    <col min="26" max="30" width="15.81640625" style="42" customWidth="1"/>
    <col min="31" max="31" width="1.81640625" style="42" customWidth="1"/>
    <col min="32" max="36" width="15.81640625" style="42" customWidth="1"/>
    <col min="37" max="37" width="1.81640625" style="42" customWidth="1"/>
    <col min="38" max="42" width="15.81640625" style="42" customWidth="1"/>
    <col min="43" max="43" width="1.81640625" style="42" customWidth="1"/>
    <col min="44" max="48" width="15.81640625" style="42" customWidth="1"/>
    <col min="49" max="49" width="1.81640625" style="42" customWidth="1"/>
    <col min="50" max="54" width="15.81640625" style="42" customWidth="1"/>
    <col min="55" max="55" width="1.81640625" style="42" customWidth="1"/>
    <col min="56" max="60" width="15.81640625" style="42" customWidth="1"/>
    <col min="61" max="61" width="1.81640625" style="42" customWidth="1"/>
    <col min="62" max="66" width="15.81640625" style="42" customWidth="1"/>
    <col min="67" max="16384" width="8.81640625" style="42"/>
  </cols>
  <sheetData>
    <row r="1" spans="1:69" ht="35.15" customHeight="1">
      <c r="A1" s="44"/>
      <c r="B1" s="236" t="s">
        <v>1128</v>
      </c>
      <c r="C1" s="236"/>
      <c r="D1" s="236"/>
      <c r="E1" s="236"/>
      <c r="F1" s="236"/>
      <c r="G1" s="236"/>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c r="AG1" s="236"/>
      <c r="AH1" s="236"/>
      <c r="AI1" s="236"/>
      <c r="AJ1" s="236"/>
      <c r="AK1" s="236"/>
      <c r="AL1" s="236"/>
      <c r="AM1" s="236"/>
      <c r="AN1" s="236"/>
      <c r="AO1" s="236"/>
      <c r="AP1" s="236"/>
      <c r="AQ1" s="236"/>
      <c r="AR1" s="236"/>
      <c r="AS1" s="236"/>
      <c r="AT1" s="236"/>
      <c r="AU1" s="236"/>
      <c r="AV1" s="236"/>
      <c r="AW1" s="236"/>
      <c r="AX1" s="236"/>
      <c r="AY1" s="236"/>
      <c r="AZ1" s="236"/>
      <c r="BA1" s="236"/>
      <c r="BB1" s="236"/>
      <c r="BC1" s="236"/>
      <c r="BD1" s="236"/>
      <c r="BE1" s="236"/>
      <c r="BF1" s="236"/>
      <c r="BG1" s="236"/>
      <c r="BH1" s="236"/>
      <c r="BI1" s="236"/>
      <c r="BJ1" s="236"/>
      <c r="BK1" s="236"/>
      <c r="BL1" s="236"/>
      <c r="BM1" s="236"/>
      <c r="BN1" s="237"/>
      <c r="BO1" s="76"/>
    </row>
    <row r="2" spans="1:69" ht="15.75" customHeight="1" thickBot="1">
      <c r="A2" s="77"/>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t="s">
        <v>33</v>
      </c>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row>
    <row r="3" spans="1:69" ht="33" customHeight="1" thickBot="1">
      <c r="A3" s="77"/>
      <c r="B3" s="238" t="str">
        <f>'Profili poslova'!D3</f>
        <v>Poslovi potpore u javnoj nabavi i/ili poslovi provedbe postupaka jednostavnih nabava</v>
      </c>
      <c r="C3" s="239"/>
      <c r="D3" s="239"/>
      <c r="E3" s="239"/>
      <c r="F3" s="240"/>
      <c r="G3" s="48"/>
      <c r="H3" s="238" t="str">
        <f>'Profili poslova'!E3</f>
        <v>Poslovi samostalne provedbe svih faza životnog ciklusa nabave</v>
      </c>
      <c r="I3" s="239"/>
      <c r="J3" s="239"/>
      <c r="K3" s="239"/>
      <c r="L3" s="240"/>
      <c r="M3" s="48"/>
      <c r="N3" s="238" t="str">
        <f>'Profili poslova'!F3</f>
        <v>Poslovi provedbe postupaka javne nabave</v>
      </c>
      <c r="O3" s="239"/>
      <c r="P3" s="239"/>
      <c r="Q3" s="239"/>
      <c r="R3" s="240"/>
      <c r="S3" s="48"/>
      <c r="T3" s="238" t="str">
        <f>'Profili poslova'!G3</f>
        <v>Poslovi specifični za određenu kategoriju nabave</v>
      </c>
      <c r="U3" s="239"/>
      <c r="V3" s="239"/>
      <c r="W3" s="239"/>
      <c r="X3" s="240"/>
      <c r="Y3" s="48"/>
      <c r="Z3" s="238" t="str">
        <f>'Profili poslova'!H3</f>
        <v>Poslovi praćenja izvršenja ugovora</v>
      </c>
      <c r="AA3" s="239"/>
      <c r="AB3" s="239"/>
      <c r="AC3" s="239"/>
      <c r="AD3" s="240"/>
      <c r="AE3" s="48"/>
      <c r="AF3" s="238" t="str">
        <f>'Profili poslova'!I3</f>
        <v xml:space="preserve">Poslovi upravljanja organizacijskom jedinicom </v>
      </c>
      <c r="AG3" s="239"/>
      <c r="AH3" s="239"/>
      <c r="AI3" s="239"/>
      <c r="AJ3" s="240"/>
      <c r="AK3" s="48"/>
      <c r="AL3" s="238" t="str">
        <f>'Profili poslova'!J3</f>
        <v>Poslovi u kontroli postupaka nabava</v>
      </c>
      <c r="AM3" s="239"/>
      <c r="AN3" s="239"/>
      <c r="AO3" s="239"/>
      <c r="AP3" s="240"/>
      <c r="AQ3" s="78"/>
      <c r="AR3" s="239" t="str">
        <f>'Profili poslova'!K3</f>
        <v>[Unesi novi opis poslova]</v>
      </c>
      <c r="AS3" s="239"/>
      <c r="AT3" s="239"/>
      <c r="AU3" s="239"/>
      <c r="AV3" s="240"/>
      <c r="AW3" s="79"/>
      <c r="AX3" s="238" t="str">
        <f>'Profili poslova'!L3</f>
        <v>[Unesi novi opis poslova]</v>
      </c>
      <c r="AY3" s="239"/>
      <c r="AZ3" s="239"/>
      <c r="BA3" s="239"/>
      <c r="BB3" s="240"/>
      <c r="BC3" s="79"/>
      <c r="BD3" s="238" t="str">
        <f>'Profili poslova'!M3</f>
        <v>[Unesi novi opis poslova]</v>
      </c>
      <c r="BE3" s="239"/>
      <c r="BF3" s="239"/>
      <c r="BG3" s="239"/>
      <c r="BH3" s="240"/>
      <c r="BI3" s="79"/>
      <c r="BJ3" s="238" t="str">
        <f>'Profili poslova'!N3</f>
        <v>[Unesi novi opis poslova]</v>
      </c>
      <c r="BK3" s="239"/>
      <c r="BL3" s="239"/>
      <c r="BM3" s="239"/>
      <c r="BN3" s="239"/>
      <c r="BO3" s="79"/>
      <c r="BP3" s="48"/>
      <c r="BQ3" s="48"/>
    </row>
    <row r="4" spans="1:69" ht="16.5" customHeight="1" thickBot="1">
      <c r="A4" s="77"/>
      <c r="B4" s="233" t="str">
        <f>'Profili poslova'!D4</f>
        <v>NO</v>
      </c>
      <c r="C4" s="234"/>
      <c r="D4" s="234"/>
      <c r="E4" s="234"/>
      <c r="F4" s="235"/>
      <c r="G4" s="48"/>
      <c r="H4" s="233" t="str">
        <f>'Profili poslova'!E4</f>
        <v>NO</v>
      </c>
      <c r="I4" s="234"/>
      <c r="J4" s="234"/>
      <c r="K4" s="234"/>
      <c r="L4" s="235"/>
      <c r="M4" s="48"/>
      <c r="N4" s="233" t="str">
        <f>'Profili poslova'!F4</f>
        <v>NO</v>
      </c>
      <c r="O4" s="234"/>
      <c r="P4" s="234"/>
      <c r="Q4" s="234"/>
      <c r="R4" s="235"/>
      <c r="S4" s="48"/>
      <c r="T4" s="233" t="str">
        <f>'Profili poslova'!G4</f>
        <v>NO</v>
      </c>
      <c r="U4" s="234"/>
      <c r="V4" s="234"/>
      <c r="W4" s="234"/>
      <c r="X4" s="235"/>
      <c r="Y4" s="48"/>
      <c r="Z4" s="233" t="str">
        <f>'Profili poslova'!H4</f>
        <v>NO</v>
      </c>
      <c r="AA4" s="234"/>
      <c r="AB4" s="234"/>
      <c r="AC4" s="234"/>
      <c r="AD4" s="235"/>
      <c r="AE4" s="48"/>
      <c r="AF4" s="233" t="str">
        <f>'Profili poslova'!I4</f>
        <v>NO</v>
      </c>
      <c r="AG4" s="234"/>
      <c r="AH4" s="234"/>
      <c r="AI4" s="234"/>
      <c r="AJ4" s="235"/>
      <c r="AK4" s="48"/>
      <c r="AL4" s="233" t="str">
        <f>'Profili poslova'!J4</f>
        <v>NO</v>
      </c>
      <c r="AM4" s="234"/>
      <c r="AN4" s="234"/>
      <c r="AO4" s="234"/>
      <c r="AP4" s="235"/>
      <c r="AQ4" s="78"/>
      <c r="AR4" s="234" t="str">
        <f>'Profili poslova'!K4</f>
        <v>NO</v>
      </c>
      <c r="AS4" s="234"/>
      <c r="AT4" s="234"/>
      <c r="AU4" s="234"/>
      <c r="AV4" s="235"/>
      <c r="AW4" s="79"/>
      <c r="AX4" s="233" t="str">
        <f>'Profili poslova'!L4</f>
        <v>NO</v>
      </c>
      <c r="AY4" s="234"/>
      <c r="AZ4" s="234"/>
      <c r="BA4" s="234"/>
      <c r="BB4" s="235"/>
      <c r="BC4" s="79"/>
      <c r="BD4" s="233" t="str">
        <f>'Profili poslova'!M4</f>
        <v>NO</v>
      </c>
      <c r="BE4" s="234"/>
      <c r="BF4" s="234"/>
      <c r="BG4" s="234"/>
      <c r="BH4" s="235"/>
      <c r="BI4" s="79"/>
      <c r="BJ4" s="233" t="str">
        <f>'Profili poslova'!N4</f>
        <v>NO</v>
      </c>
      <c r="BK4" s="234"/>
      <c r="BL4" s="234"/>
      <c r="BM4" s="234"/>
      <c r="BN4" s="234"/>
      <c r="BO4" s="79"/>
      <c r="BP4" s="48"/>
      <c r="BQ4" s="48"/>
    </row>
    <row r="5" spans="1:69" s="73" customFormat="1" ht="15.75" customHeight="1" thickBot="1">
      <c r="A5" s="77"/>
      <c r="B5" s="81" t="s">
        <v>45</v>
      </c>
      <c r="C5" s="81" t="s">
        <v>46</v>
      </c>
      <c r="D5" s="81" t="s">
        <v>47</v>
      </c>
      <c r="E5" s="81" t="s">
        <v>48</v>
      </c>
      <c r="F5" s="81" t="s">
        <v>49</v>
      </c>
      <c r="G5" s="46"/>
      <c r="H5" s="81" t="s">
        <v>45</v>
      </c>
      <c r="I5" s="81" t="s">
        <v>46</v>
      </c>
      <c r="J5" s="81" t="s">
        <v>47</v>
      </c>
      <c r="K5" s="81" t="s">
        <v>48</v>
      </c>
      <c r="L5" s="81" t="s">
        <v>49</v>
      </c>
      <c r="M5" s="46"/>
      <c r="N5" s="81" t="s">
        <v>45</v>
      </c>
      <c r="O5" s="81" t="s">
        <v>46</v>
      </c>
      <c r="P5" s="81" t="s">
        <v>47</v>
      </c>
      <c r="Q5" s="81" t="s">
        <v>48</v>
      </c>
      <c r="R5" s="81" t="s">
        <v>49</v>
      </c>
      <c r="S5" s="46"/>
      <c r="T5" s="81" t="s">
        <v>45</v>
      </c>
      <c r="U5" s="81" t="s">
        <v>46</v>
      </c>
      <c r="V5" s="81" t="s">
        <v>47</v>
      </c>
      <c r="W5" s="81" t="s">
        <v>48</v>
      </c>
      <c r="X5" s="81" t="s">
        <v>49</v>
      </c>
      <c r="Y5" s="46"/>
      <c r="Z5" s="81" t="s">
        <v>45</v>
      </c>
      <c r="AA5" s="81" t="s">
        <v>46</v>
      </c>
      <c r="AB5" s="81" t="s">
        <v>47</v>
      </c>
      <c r="AC5" s="81" t="s">
        <v>48</v>
      </c>
      <c r="AD5" s="81" t="s">
        <v>49</v>
      </c>
      <c r="AE5" s="46"/>
      <c r="AF5" s="81" t="s">
        <v>45</v>
      </c>
      <c r="AG5" s="81" t="s">
        <v>46</v>
      </c>
      <c r="AH5" s="81" t="s">
        <v>47</v>
      </c>
      <c r="AI5" s="81" t="s">
        <v>48</v>
      </c>
      <c r="AJ5" s="81" t="s">
        <v>49</v>
      </c>
      <c r="AK5" s="46"/>
      <c r="AL5" s="81" t="s">
        <v>45</v>
      </c>
      <c r="AM5" s="81" t="s">
        <v>46</v>
      </c>
      <c r="AN5" s="81" t="s">
        <v>47</v>
      </c>
      <c r="AO5" s="81" t="s">
        <v>48</v>
      </c>
      <c r="AP5" s="81" t="s">
        <v>49</v>
      </c>
      <c r="AQ5" s="82"/>
      <c r="AR5" s="81" t="s">
        <v>45</v>
      </c>
      <c r="AS5" s="81" t="s">
        <v>46</v>
      </c>
      <c r="AT5" s="81" t="s">
        <v>47</v>
      </c>
      <c r="AU5" s="81" t="s">
        <v>48</v>
      </c>
      <c r="AV5" s="81" t="s">
        <v>49</v>
      </c>
      <c r="AW5" s="82"/>
      <c r="AX5" s="81" t="s">
        <v>45</v>
      </c>
      <c r="AY5" s="81" t="s">
        <v>46</v>
      </c>
      <c r="AZ5" s="81" t="s">
        <v>47</v>
      </c>
      <c r="BA5" s="81" t="s">
        <v>48</v>
      </c>
      <c r="BB5" s="81" t="s">
        <v>49</v>
      </c>
      <c r="BC5" s="82"/>
      <c r="BD5" s="81" t="s">
        <v>45</v>
      </c>
      <c r="BE5" s="81" t="s">
        <v>46</v>
      </c>
      <c r="BF5" s="81" t="s">
        <v>47</v>
      </c>
      <c r="BG5" s="81" t="s">
        <v>48</v>
      </c>
      <c r="BH5" s="81" t="s">
        <v>49</v>
      </c>
      <c r="BI5" s="82"/>
      <c r="BJ5" s="81" t="s">
        <v>45</v>
      </c>
      <c r="BK5" s="81" t="s">
        <v>46</v>
      </c>
      <c r="BL5" s="81" t="s">
        <v>47</v>
      </c>
      <c r="BM5" s="81" t="s">
        <v>48</v>
      </c>
      <c r="BN5" s="81" t="s">
        <v>49</v>
      </c>
      <c r="BO5" s="82"/>
      <c r="BP5" s="46"/>
      <c r="BQ5" s="46"/>
    </row>
    <row r="6" spans="1:69" ht="15.75" customHeight="1" thickBot="1">
      <c r="A6" s="77"/>
      <c r="B6" s="80" t="s">
        <v>38</v>
      </c>
      <c r="C6" s="80" t="s">
        <v>38</v>
      </c>
      <c r="D6" s="80" t="s">
        <v>38</v>
      </c>
      <c r="E6" s="80" t="s">
        <v>38</v>
      </c>
      <c r="F6" s="80" t="s">
        <v>38</v>
      </c>
      <c r="G6" s="48"/>
      <c r="H6" s="80" t="s">
        <v>44</v>
      </c>
      <c r="I6" s="80" t="s">
        <v>44</v>
      </c>
      <c r="J6" s="80" t="s">
        <v>38</v>
      </c>
      <c r="K6" s="80" t="s">
        <v>38</v>
      </c>
      <c r="L6" s="80" t="s">
        <v>38</v>
      </c>
      <c r="M6" s="48"/>
      <c r="N6" s="80" t="s">
        <v>38</v>
      </c>
      <c r="O6" s="80" t="s">
        <v>38</v>
      </c>
      <c r="P6" s="80" t="s">
        <v>38</v>
      </c>
      <c r="Q6" s="80" t="s">
        <v>38</v>
      </c>
      <c r="R6" s="80" t="s">
        <v>38</v>
      </c>
      <c r="S6" s="48"/>
      <c r="T6" s="80" t="s">
        <v>38</v>
      </c>
      <c r="U6" s="80" t="s">
        <v>38</v>
      </c>
      <c r="V6" s="80" t="s">
        <v>38</v>
      </c>
      <c r="W6" s="80" t="s">
        <v>38</v>
      </c>
      <c r="X6" s="80" t="s">
        <v>38</v>
      </c>
      <c r="Y6" s="48"/>
      <c r="Z6" s="80" t="s">
        <v>38</v>
      </c>
      <c r="AA6" s="80" t="s">
        <v>38</v>
      </c>
      <c r="AB6" s="80" t="s">
        <v>38</v>
      </c>
      <c r="AC6" s="80" t="s">
        <v>38</v>
      </c>
      <c r="AD6" s="80" t="s">
        <v>38</v>
      </c>
      <c r="AE6" s="48"/>
      <c r="AF6" s="80" t="s">
        <v>38</v>
      </c>
      <c r="AG6" s="80" t="s">
        <v>38</v>
      </c>
      <c r="AH6" s="80" t="s">
        <v>38</v>
      </c>
      <c r="AI6" s="80" t="s">
        <v>38</v>
      </c>
      <c r="AJ6" s="80" t="s">
        <v>38</v>
      </c>
      <c r="AK6" s="46"/>
      <c r="AL6" s="80" t="s">
        <v>38</v>
      </c>
      <c r="AM6" s="80" t="s">
        <v>38</v>
      </c>
      <c r="AN6" s="80" t="s">
        <v>38</v>
      </c>
      <c r="AO6" s="80" t="s">
        <v>38</v>
      </c>
      <c r="AP6" s="80" t="s">
        <v>38</v>
      </c>
      <c r="AQ6" s="79"/>
      <c r="AR6" s="80" t="s">
        <v>38</v>
      </c>
      <c r="AS6" s="80" t="s">
        <v>38</v>
      </c>
      <c r="AT6" s="80" t="s">
        <v>38</v>
      </c>
      <c r="AU6" s="80" t="s">
        <v>38</v>
      </c>
      <c r="AV6" s="80" t="s">
        <v>38</v>
      </c>
      <c r="AW6" s="79"/>
      <c r="AX6" s="80" t="s">
        <v>38</v>
      </c>
      <c r="AY6" s="80" t="s">
        <v>38</v>
      </c>
      <c r="AZ6" s="80" t="s">
        <v>38</v>
      </c>
      <c r="BA6" s="80" t="s">
        <v>38</v>
      </c>
      <c r="BB6" s="80" t="s">
        <v>38</v>
      </c>
      <c r="BC6" s="79"/>
      <c r="BD6" s="80" t="s">
        <v>38</v>
      </c>
      <c r="BE6" s="80" t="s">
        <v>38</v>
      </c>
      <c r="BF6" s="80" t="s">
        <v>38</v>
      </c>
      <c r="BG6" s="80" t="s">
        <v>38</v>
      </c>
      <c r="BH6" s="80" t="s">
        <v>38</v>
      </c>
      <c r="BI6" s="48"/>
      <c r="BJ6" s="80" t="s">
        <v>38</v>
      </c>
      <c r="BK6" s="80" t="s">
        <v>38</v>
      </c>
      <c r="BL6" s="80" t="s">
        <v>38</v>
      </c>
      <c r="BM6" s="80" t="s">
        <v>38</v>
      </c>
      <c r="BN6" s="80" t="s">
        <v>38</v>
      </c>
      <c r="BO6" s="79"/>
      <c r="BP6" s="48"/>
      <c r="BQ6" s="48"/>
    </row>
    <row r="7" spans="1:69" ht="15.75" customHeight="1">
      <c r="A7" s="83" t="s">
        <v>67</v>
      </c>
      <c r="B7" s="84"/>
      <c r="C7" s="84"/>
      <c r="D7" s="84"/>
      <c r="E7" s="84"/>
      <c r="F7" s="85"/>
      <c r="G7" s="48"/>
      <c r="H7" s="84"/>
      <c r="I7" s="84"/>
      <c r="J7" s="84"/>
      <c r="K7" s="84"/>
      <c r="L7" s="86"/>
      <c r="M7" s="48"/>
      <c r="N7" s="87"/>
      <c r="O7" s="84"/>
      <c r="P7" s="84"/>
      <c r="Q7" s="86"/>
      <c r="R7" s="86"/>
      <c r="S7" s="48"/>
      <c r="T7" s="88"/>
      <c r="U7" s="84"/>
      <c r="V7" s="84"/>
      <c r="W7" s="84"/>
      <c r="X7" s="84"/>
      <c r="Y7" s="48"/>
      <c r="Z7" s="88"/>
      <c r="AA7" s="84"/>
      <c r="AB7" s="84"/>
      <c r="AC7" s="84"/>
      <c r="AD7" s="84"/>
      <c r="AE7" s="48"/>
      <c r="AF7" s="84"/>
      <c r="AG7" s="84"/>
      <c r="AH7" s="84"/>
      <c r="AI7" s="85"/>
      <c r="AJ7" s="85"/>
      <c r="AK7" s="46"/>
      <c r="AL7" s="88"/>
      <c r="AM7" s="84"/>
      <c r="AN7" s="84"/>
      <c r="AO7" s="84"/>
      <c r="AP7" s="84"/>
      <c r="AQ7" s="46"/>
      <c r="AR7" s="84"/>
      <c r="AS7" s="84"/>
      <c r="AT7" s="84"/>
      <c r="AU7" s="84"/>
      <c r="AV7" s="85"/>
      <c r="AW7" s="89"/>
      <c r="AX7" s="84"/>
      <c r="AY7" s="84"/>
      <c r="AZ7" s="84"/>
      <c r="BA7" s="84"/>
      <c r="BB7" s="85"/>
      <c r="BC7" s="89"/>
      <c r="BD7" s="84"/>
      <c r="BE7" s="84"/>
      <c r="BF7" s="84"/>
      <c r="BG7" s="84"/>
      <c r="BH7" s="85"/>
      <c r="BI7" s="90"/>
      <c r="BJ7" s="84"/>
      <c r="BK7" s="84"/>
      <c r="BL7" s="84"/>
      <c r="BM7" s="84"/>
      <c r="BN7" s="91"/>
      <c r="BO7" s="79"/>
      <c r="BP7" s="48"/>
      <c r="BQ7" s="48"/>
    </row>
    <row r="8" spans="1:69" ht="15.75" customHeight="1">
      <c r="A8" s="92" t="s">
        <v>68</v>
      </c>
      <c r="B8" s="93"/>
      <c r="C8" s="93"/>
      <c r="D8" s="87"/>
      <c r="E8" s="87"/>
      <c r="F8" s="97"/>
      <c r="G8" s="100"/>
      <c r="H8" s="87"/>
      <c r="I8" s="87"/>
      <c r="J8" s="87"/>
      <c r="K8" s="87"/>
      <c r="L8" s="97"/>
      <c r="M8" s="48"/>
      <c r="N8" s="87"/>
      <c r="O8" s="87"/>
      <c r="P8" s="87"/>
      <c r="Q8" s="97"/>
      <c r="R8" s="97"/>
      <c r="S8" s="48"/>
      <c r="T8" s="98"/>
      <c r="U8" s="87"/>
      <c r="V8" s="87"/>
      <c r="W8" s="87"/>
      <c r="X8" s="87"/>
      <c r="Y8" s="48"/>
      <c r="Z8" s="98"/>
      <c r="AA8" s="87"/>
      <c r="AB8" s="87"/>
      <c r="AC8" s="87"/>
      <c r="AD8" s="87"/>
      <c r="AE8" s="48"/>
      <c r="AF8" s="87"/>
      <c r="AG8" s="87"/>
      <c r="AH8" s="87"/>
      <c r="AI8" s="97"/>
      <c r="AJ8" s="97"/>
      <c r="AK8" s="48"/>
      <c r="AL8" s="98"/>
      <c r="AM8" s="87"/>
      <c r="AN8" s="87"/>
      <c r="AO8" s="87"/>
      <c r="AP8" s="87"/>
      <c r="AQ8" s="48"/>
      <c r="AR8" s="87"/>
      <c r="AS8" s="87"/>
      <c r="AT8" s="87"/>
      <c r="AU8" s="87"/>
      <c r="AV8" s="97"/>
      <c r="AW8" s="90"/>
      <c r="AX8" s="87"/>
      <c r="AY8" s="87"/>
      <c r="AZ8" s="87"/>
      <c r="BA8" s="87"/>
      <c r="BB8" s="97"/>
      <c r="BC8" s="90"/>
      <c r="BD8" s="87"/>
      <c r="BE8" s="87"/>
      <c r="BF8" s="87"/>
      <c r="BG8" s="87"/>
      <c r="BH8" s="97"/>
      <c r="BI8" s="90"/>
      <c r="BJ8" s="87"/>
      <c r="BK8" s="87"/>
      <c r="BL8" s="87"/>
      <c r="BM8" s="87"/>
      <c r="BN8" s="99"/>
      <c r="BO8" s="79"/>
      <c r="BP8" s="48"/>
      <c r="BQ8" s="48"/>
    </row>
    <row r="9" spans="1:69" ht="15.75" customHeight="1">
      <c r="A9" s="92" t="s">
        <v>69</v>
      </c>
      <c r="B9" s="93"/>
      <c r="C9" s="93"/>
      <c r="D9" s="93"/>
      <c r="E9" s="93"/>
      <c r="F9" s="94"/>
      <c r="G9" s="48"/>
      <c r="H9" s="93"/>
      <c r="I9" s="93"/>
      <c r="J9" s="93"/>
      <c r="K9" s="93"/>
      <c r="L9" s="94"/>
      <c r="M9" s="48"/>
      <c r="N9" s="87"/>
      <c r="O9" s="93"/>
      <c r="P9" s="93"/>
      <c r="Q9" s="94"/>
      <c r="R9" s="94"/>
      <c r="S9" s="48"/>
      <c r="T9" s="95"/>
      <c r="U9" s="93"/>
      <c r="V9" s="93"/>
      <c r="W9" s="93"/>
      <c r="X9" s="93"/>
      <c r="Y9" s="48"/>
      <c r="Z9" s="95"/>
      <c r="AA9" s="93"/>
      <c r="AB9" s="93"/>
      <c r="AC9" s="93"/>
      <c r="AD9" s="93"/>
      <c r="AE9" s="48"/>
      <c r="AF9" s="93"/>
      <c r="AG9" s="93"/>
      <c r="AH9" s="93"/>
      <c r="AI9" s="94"/>
      <c r="AJ9" s="94"/>
      <c r="AK9" s="48"/>
      <c r="AL9" s="95"/>
      <c r="AM9" s="93"/>
      <c r="AN9" s="93"/>
      <c r="AO9" s="93"/>
      <c r="AP9" s="93"/>
      <c r="AQ9" s="48"/>
      <c r="AR9" s="93"/>
      <c r="AS9" s="93"/>
      <c r="AT9" s="93"/>
      <c r="AU9" s="93"/>
      <c r="AV9" s="94"/>
      <c r="AW9" s="90"/>
      <c r="AX9" s="93"/>
      <c r="AY9" s="93"/>
      <c r="AZ9" s="93"/>
      <c r="BA9" s="93"/>
      <c r="BB9" s="94"/>
      <c r="BC9" s="90"/>
      <c r="BD9" s="93"/>
      <c r="BE9" s="93"/>
      <c r="BF9" s="93"/>
      <c r="BG9" s="93"/>
      <c r="BH9" s="94"/>
      <c r="BI9" s="90"/>
      <c r="BJ9" s="93"/>
      <c r="BK9" s="93"/>
      <c r="BL9" s="93"/>
      <c r="BM9" s="93"/>
      <c r="BN9" s="96"/>
      <c r="BO9" s="79"/>
      <c r="BP9" s="48"/>
      <c r="BQ9" s="48"/>
    </row>
    <row r="10" spans="1:69" ht="15.75" customHeight="1">
      <c r="A10" s="92" t="s">
        <v>70</v>
      </c>
      <c r="B10" s="93"/>
      <c r="C10" s="93"/>
      <c r="D10" s="87"/>
      <c r="E10" s="87"/>
      <c r="F10" s="97"/>
      <c r="G10" s="100"/>
      <c r="H10" s="87"/>
      <c r="I10" s="87"/>
      <c r="J10" s="87"/>
      <c r="K10" s="87"/>
      <c r="L10" s="97"/>
      <c r="M10" s="48"/>
      <c r="N10" s="87"/>
      <c r="O10" s="87"/>
      <c r="P10" s="87"/>
      <c r="Q10" s="97"/>
      <c r="R10" s="97"/>
      <c r="S10" s="48"/>
      <c r="T10" s="98"/>
      <c r="U10" s="87"/>
      <c r="V10" s="87"/>
      <c r="W10" s="87"/>
      <c r="X10" s="87"/>
      <c r="Y10" s="48"/>
      <c r="Z10" s="98"/>
      <c r="AA10" s="87"/>
      <c r="AB10" s="87"/>
      <c r="AC10" s="87"/>
      <c r="AD10" s="87"/>
      <c r="AE10" s="48"/>
      <c r="AF10" s="87"/>
      <c r="AG10" s="87"/>
      <c r="AH10" s="87"/>
      <c r="AI10" s="97"/>
      <c r="AJ10" s="97"/>
      <c r="AK10" s="48"/>
      <c r="AL10" s="98"/>
      <c r="AM10" s="87"/>
      <c r="AN10" s="87"/>
      <c r="AO10" s="87"/>
      <c r="AP10" s="87"/>
      <c r="AQ10" s="48"/>
      <c r="AR10" s="87"/>
      <c r="AS10" s="87"/>
      <c r="AT10" s="87"/>
      <c r="AU10" s="87"/>
      <c r="AV10" s="97"/>
      <c r="AW10" s="90"/>
      <c r="AX10" s="87"/>
      <c r="AY10" s="87"/>
      <c r="AZ10" s="87"/>
      <c r="BA10" s="87"/>
      <c r="BB10" s="97"/>
      <c r="BC10" s="90"/>
      <c r="BD10" s="87"/>
      <c r="BE10" s="87"/>
      <c r="BF10" s="87"/>
      <c r="BG10" s="87"/>
      <c r="BH10" s="97"/>
      <c r="BI10" s="90"/>
      <c r="BJ10" s="87"/>
      <c r="BK10" s="87"/>
      <c r="BL10" s="87"/>
      <c r="BM10" s="87"/>
      <c r="BN10" s="99"/>
      <c r="BO10" s="79"/>
      <c r="BP10" s="48"/>
      <c r="BQ10" s="48"/>
    </row>
    <row r="11" spans="1:69" ht="15.75" customHeight="1">
      <c r="A11" s="92" t="s">
        <v>71</v>
      </c>
      <c r="B11" s="93"/>
      <c r="C11" s="93"/>
      <c r="D11" s="93"/>
      <c r="E11" s="93"/>
      <c r="F11" s="94"/>
      <c r="G11" s="48"/>
      <c r="H11" s="93"/>
      <c r="I11" s="93"/>
      <c r="J11" s="93"/>
      <c r="K11" s="93"/>
      <c r="L11" s="94"/>
      <c r="M11" s="48"/>
      <c r="N11" s="87"/>
      <c r="O11" s="93"/>
      <c r="P11" s="93"/>
      <c r="Q11" s="94"/>
      <c r="R11" s="94"/>
      <c r="S11" s="48"/>
      <c r="T11" s="95"/>
      <c r="U11" s="93"/>
      <c r="V11" s="93"/>
      <c r="W11" s="93"/>
      <c r="X11" s="93"/>
      <c r="Y11" s="48"/>
      <c r="Z11" s="95"/>
      <c r="AA11" s="93"/>
      <c r="AB11" s="93"/>
      <c r="AC11" s="93"/>
      <c r="AD11" s="93"/>
      <c r="AE11" s="48"/>
      <c r="AF11" s="93"/>
      <c r="AG11" s="93"/>
      <c r="AH11" s="93"/>
      <c r="AI11" s="94"/>
      <c r="AJ11" s="94"/>
      <c r="AK11" s="48"/>
      <c r="AL11" s="95"/>
      <c r="AM11" s="93"/>
      <c r="AN11" s="93"/>
      <c r="AO11" s="93"/>
      <c r="AP11" s="93"/>
      <c r="AQ11" s="48"/>
      <c r="AR11" s="93"/>
      <c r="AS11" s="93"/>
      <c r="AT11" s="93"/>
      <c r="AU11" s="93"/>
      <c r="AV11" s="94"/>
      <c r="AW11" s="90"/>
      <c r="AX11" s="93"/>
      <c r="AY11" s="93"/>
      <c r="AZ11" s="93"/>
      <c r="BA11" s="93"/>
      <c r="BB11" s="94"/>
      <c r="BC11" s="90"/>
      <c r="BD11" s="93"/>
      <c r="BE11" s="93"/>
      <c r="BF11" s="93"/>
      <c r="BG11" s="93"/>
      <c r="BH11" s="94"/>
      <c r="BI11" s="90"/>
      <c r="BJ11" s="93"/>
      <c r="BK11" s="93"/>
      <c r="BL11" s="93"/>
      <c r="BM11" s="93"/>
      <c r="BN11" s="96"/>
      <c r="BO11" s="79"/>
      <c r="BP11" s="48"/>
      <c r="BQ11" s="48"/>
    </row>
    <row r="12" spans="1:69" ht="15.75" customHeight="1">
      <c r="A12" s="92" t="s">
        <v>72</v>
      </c>
      <c r="B12" s="93"/>
      <c r="C12" s="93"/>
      <c r="D12" s="87"/>
      <c r="E12" s="87"/>
      <c r="F12" s="97"/>
      <c r="G12" s="100"/>
      <c r="H12" s="87"/>
      <c r="I12" s="87"/>
      <c r="J12" s="87"/>
      <c r="K12" s="87"/>
      <c r="L12" s="97"/>
      <c r="M12" s="48"/>
      <c r="N12" s="87"/>
      <c r="O12" s="87"/>
      <c r="P12" s="87"/>
      <c r="Q12" s="97"/>
      <c r="R12" s="97"/>
      <c r="S12" s="48"/>
      <c r="T12" s="98"/>
      <c r="U12" s="87"/>
      <c r="V12" s="87"/>
      <c r="W12" s="87"/>
      <c r="X12" s="87"/>
      <c r="Y12" s="48"/>
      <c r="Z12" s="98"/>
      <c r="AA12" s="87"/>
      <c r="AB12" s="87"/>
      <c r="AC12" s="87"/>
      <c r="AD12" s="87"/>
      <c r="AE12" s="48"/>
      <c r="AF12" s="87"/>
      <c r="AG12" s="87"/>
      <c r="AH12" s="87"/>
      <c r="AI12" s="97"/>
      <c r="AJ12" s="97"/>
      <c r="AK12" s="48"/>
      <c r="AL12" s="98"/>
      <c r="AM12" s="87"/>
      <c r="AN12" s="87"/>
      <c r="AO12" s="87"/>
      <c r="AP12" s="87"/>
      <c r="AQ12" s="48"/>
      <c r="AR12" s="87"/>
      <c r="AS12" s="87"/>
      <c r="AT12" s="87"/>
      <c r="AU12" s="87"/>
      <c r="AV12" s="97"/>
      <c r="AW12" s="90"/>
      <c r="AX12" s="87"/>
      <c r="AY12" s="87"/>
      <c r="AZ12" s="87"/>
      <c r="BA12" s="87"/>
      <c r="BB12" s="97"/>
      <c r="BC12" s="90"/>
      <c r="BD12" s="87"/>
      <c r="BE12" s="87"/>
      <c r="BF12" s="87"/>
      <c r="BG12" s="87"/>
      <c r="BH12" s="97"/>
      <c r="BI12" s="90"/>
      <c r="BJ12" s="87"/>
      <c r="BK12" s="87"/>
      <c r="BL12" s="87"/>
      <c r="BM12" s="87"/>
      <c r="BN12" s="99"/>
      <c r="BO12" s="79"/>
      <c r="BP12" s="48"/>
      <c r="BQ12" s="48"/>
    </row>
    <row r="13" spans="1:69" ht="15.75" customHeight="1">
      <c r="A13" s="92" t="s">
        <v>73</v>
      </c>
      <c r="B13" s="93"/>
      <c r="C13" s="93"/>
      <c r="D13" s="93"/>
      <c r="E13" s="93"/>
      <c r="F13" s="94"/>
      <c r="G13" s="48"/>
      <c r="H13" s="93"/>
      <c r="I13" s="93"/>
      <c r="J13" s="93"/>
      <c r="K13" s="93"/>
      <c r="L13" s="94"/>
      <c r="M13" s="48"/>
      <c r="N13" s="87"/>
      <c r="O13" s="93"/>
      <c r="P13" s="93"/>
      <c r="Q13" s="94"/>
      <c r="R13" s="94"/>
      <c r="S13" s="48"/>
      <c r="T13" s="95"/>
      <c r="U13" s="93"/>
      <c r="V13" s="93"/>
      <c r="W13" s="93"/>
      <c r="X13" s="93"/>
      <c r="Y13" s="48"/>
      <c r="Z13" s="95"/>
      <c r="AA13" s="93"/>
      <c r="AB13" s="93"/>
      <c r="AC13" s="93"/>
      <c r="AD13" s="93"/>
      <c r="AE13" s="48"/>
      <c r="AF13" s="93"/>
      <c r="AG13" s="93"/>
      <c r="AH13" s="93"/>
      <c r="AI13" s="94"/>
      <c r="AJ13" s="94"/>
      <c r="AK13" s="48"/>
      <c r="AL13" s="95"/>
      <c r="AM13" s="93"/>
      <c r="AN13" s="93"/>
      <c r="AO13" s="93"/>
      <c r="AP13" s="93"/>
      <c r="AQ13" s="48"/>
      <c r="AR13" s="93"/>
      <c r="AS13" s="93"/>
      <c r="AT13" s="93"/>
      <c r="AU13" s="93"/>
      <c r="AV13" s="94"/>
      <c r="AW13" s="90"/>
      <c r="AX13" s="93"/>
      <c r="AY13" s="93"/>
      <c r="AZ13" s="93"/>
      <c r="BA13" s="93"/>
      <c r="BB13" s="94"/>
      <c r="BC13" s="90"/>
      <c r="BD13" s="93"/>
      <c r="BE13" s="93"/>
      <c r="BF13" s="93"/>
      <c r="BG13" s="93"/>
      <c r="BH13" s="94"/>
      <c r="BI13" s="90"/>
      <c r="BJ13" s="93"/>
      <c r="BK13" s="93"/>
      <c r="BL13" s="93"/>
      <c r="BM13" s="93"/>
      <c r="BN13" s="96"/>
      <c r="BO13" s="79"/>
      <c r="BP13" s="48"/>
      <c r="BQ13" s="48"/>
    </row>
    <row r="14" spans="1:69" ht="15.75" customHeight="1">
      <c r="A14" s="92" t="s">
        <v>74</v>
      </c>
      <c r="B14" s="93"/>
      <c r="C14" s="93"/>
      <c r="D14" s="87"/>
      <c r="E14" s="87"/>
      <c r="F14" s="97"/>
      <c r="G14" s="100"/>
      <c r="H14" s="87"/>
      <c r="I14" s="87"/>
      <c r="J14" s="87"/>
      <c r="K14" s="87"/>
      <c r="L14" s="97"/>
      <c r="M14" s="48"/>
      <c r="N14" s="87"/>
      <c r="O14" s="87"/>
      <c r="P14" s="87"/>
      <c r="Q14" s="97"/>
      <c r="R14" s="97"/>
      <c r="S14" s="48"/>
      <c r="T14" s="98"/>
      <c r="U14" s="87"/>
      <c r="V14" s="87"/>
      <c r="W14" s="87"/>
      <c r="X14" s="87"/>
      <c r="Y14" s="48"/>
      <c r="Z14" s="98"/>
      <c r="AA14" s="87"/>
      <c r="AB14" s="87"/>
      <c r="AC14" s="87"/>
      <c r="AD14" s="87"/>
      <c r="AE14" s="48"/>
      <c r="AF14" s="87"/>
      <c r="AG14" s="87"/>
      <c r="AH14" s="87"/>
      <c r="AI14" s="97"/>
      <c r="AJ14" s="97"/>
      <c r="AK14" s="48"/>
      <c r="AL14" s="98"/>
      <c r="AM14" s="87"/>
      <c r="AN14" s="87"/>
      <c r="AO14" s="87"/>
      <c r="AP14" s="87"/>
      <c r="AQ14" s="48"/>
      <c r="AR14" s="87"/>
      <c r="AS14" s="87"/>
      <c r="AT14" s="87"/>
      <c r="AU14" s="87"/>
      <c r="AV14" s="97"/>
      <c r="AW14" s="90"/>
      <c r="AX14" s="87"/>
      <c r="AY14" s="87"/>
      <c r="AZ14" s="87"/>
      <c r="BA14" s="87"/>
      <c r="BB14" s="97"/>
      <c r="BC14" s="90"/>
      <c r="BD14" s="87"/>
      <c r="BE14" s="87"/>
      <c r="BF14" s="87"/>
      <c r="BG14" s="87"/>
      <c r="BH14" s="97"/>
      <c r="BI14" s="90"/>
      <c r="BJ14" s="87"/>
      <c r="BK14" s="87"/>
      <c r="BL14" s="87"/>
      <c r="BM14" s="87"/>
      <c r="BN14" s="99"/>
      <c r="BO14" s="79"/>
      <c r="BP14" s="48"/>
      <c r="BQ14" s="48"/>
    </row>
    <row r="15" spans="1:69" ht="15.75" customHeight="1">
      <c r="A15" s="92" t="s">
        <v>75</v>
      </c>
      <c r="B15" s="93"/>
      <c r="C15" s="93"/>
      <c r="D15" s="93"/>
      <c r="E15" s="93"/>
      <c r="F15" s="94"/>
      <c r="G15" s="48"/>
      <c r="H15" s="93"/>
      <c r="I15" s="93"/>
      <c r="J15" s="93"/>
      <c r="K15" s="93"/>
      <c r="L15" s="94"/>
      <c r="M15" s="48"/>
      <c r="N15" s="87"/>
      <c r="O15" s="93"/>
      <c r="P15" s="93"/>
      <c r="Q15" s="94"/>
      <c r="R15" s="94"/>
      <c r="S15" s="48"/>
      <c r="T15" s="95"/>
      <c r="U15" s="93"/>
      <c r="V15" s="93"/>
      <c r="W15" s="93"/>
      <c r="X15" s="93"/>
      <c r="Y15" s="48"/>
      <c r="Z15" s="95"/>
      <c r="AA15" s="93"/>
      <c r="AB15" s="93"/>
      <c r="AC15" s="93"/>
      <c r="AD15" s="93"/>
      <c r="AE15" s="48"/>
      <c r="AF15" s="93"/>
      <c r="AG15" s="93"/>
      <c r="AH15" s="93"/>
      <c r="AI15" s="94"/>
      <c r="AJ15" s="94"/>
      <c r="AK15" s="48"/>
      <c r="AL15" s="95"/>
      <c r="AM15" s="93"/>
      <c r="AN15" s="93"/>
      <c r="AO15" s="93"/>
      <c r="AP15" s="93"/>
      <c r="AQ15" s="48"/>
      <c r="AR15" s="93"/>
      <c r="AS15" s="93"/>
      <c r="AT15" s="93"/>
      <c r="AU15" s="93"/>
      <c r="AV15" s="94"/>
      <c r="AW15" s="90"/>
      <c r="AX15" s="93"/>
      <c r="AY15" s="93"/>
      <c r="AZ15" s="93"/>
      <c r="BA15" s="93"/>
      <c r="BB15" s="94"/>
      <c r="BC15" s="90"/>
      <c r="BD15" s="93"/>
      <c r="BE15" s="93"/>
      <c r="BF15" s="93"/>
      <c r="BG15" s="93"/>
      <c r="BH15" s="94"/>
      <c r="BI15" s="90"/>
      <c r="BJ15" s="93"/>
      <c r="BK15" s="93"/>
      <c r="BL15" s="93"/>
      <c r="BM15" s="93"/>
      <c r="BN15" s="96"/>
      <c r="BO15" s="79"/>
      <c r="BP15" s="48"/>
      <c r="BQ15" s="48"/>
    </row>
    <row r="16" spans="1:69" ht="15.75" customHeight="1">
      <c r="A16" s="92" t="s">
        <v>76</v>
      </c>
      <c r="B16" s="93"/>
      <c r="C16" s="93"/>
      <c r="D16" s="87"/>
      <c r="E16" s="87"/>
      <c r="F16" s="97"/>
      <c r="G16" s="100"/>
      <c r="H16" s="87"/>
      <c r="I16" s="87"/>
      <c r="J16" s="87"/>
      <c r="K16" s="87"/>
      <c r="L16" s="97"/>
      <c r="M16" s="48"/>
      <c r="N16" s="87"/>
      <c r="O16" s="87"/>
      <c r="P16" s="87"/>
      <c r="Q16" s="97"/>
      <c r="R16" s="97"/>
      <c r="S16" s="48"/>
      <c r="T16" s="98"/>
      <c r="U16" s="87"/>
      <c r="V16" s="87"/>
      <c r="W16" s="87"/>
      <c r="X16" s="87"/>
      <c r="Y16" s="48"/>
      <c r="Z16" s="98"/>
      <c r="AA16" s="87"/>
      <c r="AB16" s="87"/>
      <c r="AC16" s="87"/>
      <c r="AD16" s="87"/>
      <c r="AE16" s="48"/>
      <c r="AF16" s="87"/>
      <c r="AG16" s="87"/>
      <c r="AH16" s="87"/>
      <c r="AI16" s="97"/>
      <c r="AJ16" s="97"/>
      <c r="AK16" s="48"/>
      <c r="AL16" s="98"/>
      <c r="AM16" s="87"/>
      <c r="AN16" s="87"/>
      <c r="AO16" s="87"/>
      <c r="AP16" s="87"/>
      <c r="AQ16" s="48"/>
      <c r="AR16" s="87"/>
      <c r="AS16" s="87"/>
      <c r="AT16" s="87"/>
      <c r="AU16" s="87"/>
      <c r="AV16" s="97"/>
      <c r="AW16" s="48"/>
      <c r="AX16" s="87"/>
      <c r="AY16" s="87"/>
      <c r="AZ16" s="87"/>
      <c r="BA16" s="87"/>
      <c r="BB16" s="97"/>
      <c r="BC16" s="48"/>
      <c r="BD16" s="87"/>
      <c r="BE16" s="87"/>
      <c r="BF16" s="87"/>
      <c r="BG16" s="87"/>
      <c r="BH16" s="97"/>
      <c r="BI16" s="48"/>
      <c r="BJ16" s="87"/>
      <c r="BK16" s="87"/>
      <c r="BL16" s="87"/>
      <c r="BM16" s="87"/>
      <c r="BN16" s="99"/>
      <c r="BO16" s="79"/>
      <c r="BP16" s="48"/>
      <c r="BQ16" s="48"/>
    </row>
    <row r="17" spans="1:69" ht="15.75" customHeight="1">
      <c r="A17" s="92" t="s">
        <v>77</v>
      </c>
      <c r="B17" s="93"/>
      <c r="C17" s="93"/>
      <c r="D17" s="93"/>
      <c r="E17" s="93"/>
      <c r="F17" s="94"/>
      <c r="G17" s="48"/>
      <c r="H17" s="93"/>
      <c r="I17" s="93"/>
      <c r="J17" s="93"/>
      <c r="K17" s="93"/>
      <c r="L17" s="94"/>
      <c r="M17" s="48"/>
      <c r="N17" s="87"/>
      <c r="O17" s="93"/>
      <c r="P17" s="93"/>
      <c r="Q17" s="94"/>
      <c r="R17" s="94"/>
      <c r="S17" s="48"/>
      <c r="T17" s="95"/>
      <c r="U17" s="93"/>
      <c r="V17" s="93"/>
      <c r="W17" s="93"/>
      <c r="X17" s="93"/>
      <c r="Y17" s="48"/>
      <c r="Z17" s="95"/>
      <c r="AA17" s="93"/>
      <c r="AB17" s="93"/>
      <c r="AC17" s="93"/>
      <c r="AD17" s="93"/>
      <c r="AE17" s="48"/>
      <c r="AF17" s="93"/>
      <c r="AG17" s="93"/>
      <c r="AH17" s="93"/>
      <c r="AI17" s="94"/>
      <c r="AJ17" s="94"/>
      <c r="AK17" s="48"/>
      <c r="AL17" s="95"/>
      <c r="AM17" s="93"/>
      <c r="AN17" s="93"/>
      <c r="AO17" s="93"/>
      <c r="AP17" s="93"/>
      <c r="AQ17" s="48"/>
      <c r="AR17" s="93"/>
      <c r="AS17" s="93"/>
      <c r="AT17" s="93"/>
      <c r="AU17" s="93"/>
      <c r="AV17" s="94"/>
      <c r="AW17" s="90"/>
      <c r="AX17" s="93"/>
      <c r="AY17" s="93"/>
      <c r="AZ17" s="93"/>
      <c r="BA17" s="93"/>
      <c r="BB17" s="94"/>
      <c r="BC17" s="90"/>
      <c r="BD17" s="93"/>
      <c r="BE17" s="93"/>
      <c r="BF17" s="93"/>
      <c r="BG17" s="93"/>
      <c r="BH17" s="94"/>
      <c r="BI17" s="90"/>
      <c r="BJ17" s="93"/>
      <c r="BK17" s="93"/>
      <c r="BL17" s="93"/>
      <c r="BM17" s="93"/>
      <c r="BN17" s="96"/>
      <c r="BO17" s="79"/>
      <c r="BP17" s="48"/>
      <c r="BQ17" s="48"/>
    </row>
    <row r="18" spans="1:69" ht="15.75" customHeight="1">
      <c r="A18" s="92" t="s">
        <v>78</v>
      </c>
      <c r="B18" s="93"/>
      <c r="C18" s="93"/>
      <c r="D18" s="87"/>
      <c r="E18" s="87"/>
      <c r="F18" s="97"/>
      <c r="G18" s="100"/>
      <c r="H18" s="87"/>
      <c r="I18" s="87"/>
      <c r="J18" s="87"/>
      <c r="K18" s="87"/>
      <c r="L18" s="97"/>
      <c r="M18" s="48"/>
      <c r="N18" s="87"/>
      <c r="O18" s="87"/>
      <c r="P18" s="87"/>
      <c r="Q18" s="97"/>
      <c r="R18" s="97"/>
      <c r="S18" s="48"/>
      <c r="T18" s="98"/>
      <c r="U18" s="87"/>
      <c r="V18" s="87"/>
      <c r="W18" s="87"/>
      <c r="X18" s="87"/>
      <c r="Y18" s="48"/>
      <c r="Z18" s="98"/>
      <c r="AA18" s="87"/>
      <c r="AB18" s="87"/>
      <c r="AC18" s="87"/>
      <c r="AD18" s="87"/>
      <c r="AE18" s="48"/>
      <c r="AF18" s="87"/>
      <c r="AG18" s="87"/>
      <c r="AH18" s="87"/>
      <c r="AI18" s="97"/>
      <c r="AJ18" s="97"/>
      <c r="AK18" s="48"/>
      <c r="AL18" s="98"/>
      <c r="AM18" s="87"/>
      <c r="AN18" s="87"/>
      <c r="AO18" s="87"/>
      <c r="AP18" s="87"/>
      <c r="AQ18" s="48"/>
      <c r="AR18" s="87"/>
      <c r="AS18" s="87"/>
      <c r="AT18" s="87"/>
      <c r="AU18" s="87"/>
      <c r="AV18" s="97"/>
      <c r="AW18" s="48"/>
      <c r="AX18" s="87"/>
      <c r="AY18" s="87"/>
      <c r="AZ18" s="87"/>
      <c r="BA18" s="87"/>
      <c r="BB18" s="97"/>
      <c r="BC18" s="48"/>
      <c r="BD18" s="87"/>
      <c r="BE18" s="87"/>
      <c r="BF18" s="87"/>
      <c r="BG18" s="87"/>
      <c r="BH18" s="97"/>
      <c r="BI18" s="48"/>
      <c r="BJ18" s="87"/>
      <c r="BK18" s="87"/>
      <c r="BL18" s="87"/>
      <c r="BM18" s="87"/>
      <c r="BN18" s="99"/>
      <c r="BO18" s="79"/>
      <c r="BP18" s="48"/>
      <c r="BQ18" s="48"/>
    </row>
    <row r="19" spans="1:69" ht="15.75" customHeight="1">
      <c r="A19" s="92" t="s">
        <v>79</v>
      </c>
      <c r="B19" s="93"/>
      <c r="C19" s="93"/>
      <c r="D19" s="93"/>
      <c r="E19" s="93"/>
      <c r="F19" s="94"/>
      <c r="G19" s="48"/>
      <c r="H19" s="93"/>
      <c r="I19" s="93"/>
      <c r="J19" s="93"/>
      <c r="K19" s="93"/>
      <c r="L19" s="94"/>
      <c r="M19" s="48"/>
      <c r="N19" s="87"/>
      <c r="O19" s="93"/>
      <c r="P19" s="93"/>
      <c r="Q19" s="94"/>
      <c r="R19" s="94"/>
      <c r="S19" s="48"/>
      <c r="T19" s="95"/>
      <c r="U19" s="93"/>
      <c r="V19" s="93"/>
      <c r="W19" s="93"/>
      <c r="X19" s="93"/>
      <c r="Y19" s="48"/>
      <c r="Z19" s="95"/>
      <c r="AA19" s="93"/>
      <c r="AB19" s="93"/>
      <c r="AC19" s="93"/>
      <c r="AD19" s="93"/>
      <c r="AE19" s="48"/>
      <c r="AF19" s="93"/>
      <c r="AG19" s="93"/>
      <c r="AH19" s="93"/>
      <c r="AI19" s="94"/>
      <c r="AJ19" s="94"/>
      <c r="AK19" s="48"/>
      <c r="AL19" s="95"/>
      <c r="AM19" s="93"/>
      <c r="AN19" s="93"/>
      <c r="AO19" s="93"/>
      <c r="AP19" s="93"/>
      <c r="AQ19" s="48"/>
      <c r="AR19" s="93"/>
      <c r="AS19" s="93"/>
      <c r="AT19" s="93"/>
      <c r="AU19" s="93"/>
      <c r="AV19" s="94"/>
      <c r="AW19" s="90"/>
      <c r="AX19" s="93"/>
      <c r="AY19" s="93"/>
      <c r="AZ19" s="93"/>
      <c r="BA19" s="93"/>
      <c r="BB19" s="94"/>
      <c r="BC19" s="90"/>
      <c r="BD19" s="93"/>
      <c r="BE19" s="93"/>
      <c r="BF19" s="93"/>
      <c r="BG19" s="93"/>
      <c r="BH19" s="94"/>
      <c r="BI19" s="90"/>
      <c r="BJ19" s="93"/>
      <c r="BK19" s="93"/>
      <c r="BL19" s="93"/>
      <c r="BM19" s="93"/>
      <c r="BN19" s="96"/>
      <c r="BO19" s="79"/>
      <c r="BP19" s="48"/>
      <c r="BQ19" s="48"/>
    </row>
    <row r="20" spans="1:69" ht="15.75" customHeight="1">
      <c r="A20" s="92" t="s">
        <v>80</v>
      </c>
      <c r="B20" s="93"/>
      <c r="C20" s="93"/>
      <c r="D20" s="87"/>
      <c r="E20" s="87"/>
      <c r="F20" s="97"/>
      <c r="G20" s="100"/>
      <c r="H20" s="87"/>
      <c r="I20" s="87"/>
      <c r="J20" s="87"/>
      <c r="K20" s="87"/>
      <c r="L20" s="97"/>
      <c r="M20" s="48"/>
      <c r="N20" s="87"/>
      <c r="O20" s="87"/>
      <c r="P20" s="87"/>
      <c r="Q20" s="97"/>
      <c r="R20" s="97"/>
      <c r="S20" s="48"/>
      <c r="T20" s="98"/>
      <c r="U20" s="87"/>
      <c r="V20" s="87"/>
      <c r="W20" s="87"/>
      <c r="X20" s="87"/>
      <c r="Y20" s="48"/>
      <c r="Z20" s="98"/>
      <c r="AA20" s="87"/>
      <c r="AB20" s="87"/>
      <c r="AC20" s="87"/>
      <c r="AD20" s="87"/>
      <c r="AE20" s="48"/>
      <c r="AF20" s="87"/>
      <c r="AG20" s="87"/>
      <c r="AH20" s="87"/>
      <c r="AI20" s="97"/>
      <c r="AJ20" s="97"/>
      <c r="AK20" s="48"/>
      <c r="AL20" s="98"/>
      <c r="AM20" s="87"/>
      <c r="AN20" s="87"/>
      <c r="AO20" s="87"/>
      <c r="AP20" s="87"/>
      <c r="AQ20" s="48"/>
      <c r="AR20" s="87"/>
      <c r="AS20" s="87"/>
      <c r="AT20" s="87"/>
      <c r="AU20" s="87"/>
      <c r="AV20" s="97"/>
      <c r="AW20" s="48"/>
      <c r="AX20" s="87"/>
      <c r="AY20" s="87"/>
      <c r="AZ20" s="87"/>
      <c r="BA20" s="87"/>
      <c r="BB20" s="97"/>
      <c r="BC20" s="48"/>
      <c r="BD20" s="87"/>
      <c r="BE20" s="87"/>
      <c r="BF20" s="87"/>
      <c r="BG20" s="87"/>
      <c r="BH20" s="97"/>
      <c r="BI20" s="48"/>
      <c r="BJ20" s="87"/>
      <c r="BK20" s="87"/>
      <c r="BL20" s="87"/>
      <c r="BM20" s="87"/>
      <c r="BN20" s="99"/>
      <c r="BO20" s="79"/>
      <c r="BP20" s="48"/>
      <c r="BQ20" s="48"/>
    </row>
    <row r="21" spans="1:69" ht="15.75" customHeight="1">
      <c r="A21" s="92" t="s">
        <v>81</v>
      </c>
      <c r="B21" s="93"/>
      <c r="C21" s="93"/>
      <c r="D21" s="93"/>
      <c r="E21" s="93"/>
      <c r="F21" s="94"/>
      <c r="G21" s="48"/>
      <c r="H21" s="93"/>
      <c r="I21" s="93"/>
      <c r="J21" s="93"/>
      <c r="K21" s="93"/>
      <c r="L21" s="94"/>
      <c r="M21" s="48"/>
      <c r="N21" s="87"/>
      <c r="O21" s="93"/>
      <c r="P21" s="93"/>
      <c r="Q21" s="94"/>
      <c r="R21" s="94"/>
      <c r="S21" s="48"/>
      <c r="T21" s="95"/>
      <c r="U21" s="93"/>
      <c r="V21" s="93"/>
      <c r="W21" s="93"/>
      <c r="X21" s="93"/>
      <c r="Y21" s="48"/>
      <c r="Z21" s="95"/>
      <c r="AA21" s="93"/>
      <c r="AB21" s="93"/>
      <c r="AC21" s="93"/>
      <c r="AD21" s="93"/>
      <c r="AE21" s="48"/>
      <c r="AF21" s="93"/>
      <c r="AG21" s="93"/>
      <c r="AH21" s="93"/>
      <c r="AI21" s="94"/>
      <c r="AJ21" s="94"/>
      <c r="AK21" s="48"/>
      <c r="AL21" s="95"/>
      <c r="AM21" s="93"/>
      <c r="AN21" s="93"/>
      <c r="AO21" s="93"/>
      <c r="AP21" s="93"/>
      <c r="AQ21" s="48"/>
      <c r="AR21" s="93"/>
      <c r="AS21" s="93"/>
      <c r="AT21" s="93"/>
      <c r="AU21" s="93"/>
      <c r="AV21" s="94"/>
      <c r="AW21" s="90"/>
      <c r="AX21" s="93"/>
      <c r="AY21" s="93"/>
      <c r="AZ21" s="93"/>
      <c r="BA21" s="93"/>
      <c r="BB21" s="94"/>
      <c r="BC21" s="90"/>
      <c r="BD21" s="93"/>
      <c r="BE21" s="93"/>
      <c r="BF21" s="93"/>
      <c r="BG21" s="93"/>
      <c r="BH21" s="94"/>
      <c r="BI21" s="90"/>
      <c r="BJ21" s="93"/>
      <c r="BK21" s="93"/>
      <c r="BL21" s="93"/>
      <c r="BM21" s="93"/>
      <c r="BN21" s="96"/>
      <c r="BO21" s="79"/>
      <c r="BP21" s="48"/>
      <c r="BQ21" s="48"/>
    </row>
    <row r="22" spans="1:69" ht="15.75" customHeight="1">
      <c r="A22" s="92" t="s">
        <v>82</v>
      </c>
      <c r="B22" s="93"/>
      <c r="C22" s="93"/>
      <c r="D22" s="87"/>
      <c r="E22" s="87"/>
      <c r="F22" s="97"/>
      <c r="G22" s="100"/>
      <c r="H22" s="87"/>
      <c r="I22" s="87"/>
      <c r="J22" s="87"/>
      <c r="K22" s="87"/>
      <c r="L22" s="97"/>
      <c r="M22" s="48"/>
      <c r="N22" s="87"/>
      <c r="O22" s="87"/>
      <c r="P22" s="87"/>
      <c r="Q22" s="97"/>
      <c r="R22" s="97"/>
      <c r="S22" s="48"/>
      <c r="T22" s="98"/>
      <c r="U22" s="87"/>
      <c r="V22" s="87"/>
      <c r="W22" s="87"/>
      <c r="X22" s="87"/>
      <c r="Y22" s="48"/>
      <c r="Z22" s="98"/>
      <c r="AA22" s="87"/>
      <c r="AB22" s="87"/>
      <c r="AC22" s="87"/>
      <c r="AD22" s="87"/>
      <c r="AE22" s="48"/>
      <c r="AF22" s="87"/>
      <c r="AG22" s="87"/>
      <c r="AH22" s="87"/>
      <c r="AI22" s="97"/>
      <c r="AJ22" s="97"/>
      <c r="AK22" s="48"/>
      <c r="AL22" s="98"/>
      <c r="AM22" s="87"/>
      <c r="AN22" s="87"/>
      <c r="AO22" s="87"/>
      <c r="AP22" s="87"/>
      <c r="AQ22" s="48"/>
      <c r="AR22" s="87"/>
      <c r="AS22" s="87"/>
      <c r="AT22" s="87"/>
      <c r="AU22" s="87"/>
      <c r="AV22" s="97"/>
      <c r="AW22" s="48"/>
      <c r="AX22" s="87"/>
      <c r="AY22" s="87"/>
      <c r="AZ22" s="87"/>
      <c r="BA22" s="87"/>
      <c r="BB22" s="97"/>
      <c r="BC22" s="48"/>
      <c r="BD22" s="87"/>
      <c r="BE22" s="87"/>
      <c r="BF22" s="87"/>
      <c r="BG22" s="87"/>
      <c r="BH22" s="97"/>
      <c r="BI22" s="48"/>
      <c r="BJ22" s="87"/>
      <c r="BK22" s="87"/>
      <c r="BL22" s="87"/>
      <c r="BM22" s="87"/>
      <c r="BN22" s="99"/>
      <c r="BO22" s="79"/>
      <c r="BP22" s="48"/>
      <c r="BQ22" s="48"/>
    </row>
    <row r="23" spans="1:69" ht="15.75" customHeight="1">
      <c r="A23" s="92" t="s">
        <v>83</v>
      </c>
      <c r="B23" s="93"/>
      <c r="C23" s="93"/>
      <c r="D23" s="93"/>
      <c r="E23" s="93"/>
      <c r="F23" s="94"/>
      <c r="G23" s="48"/>
      <c r="H23" s="93"/>
      <c r="I23" s="93"/>
      <c r="J23" s="93"/>
      <c r="K23" s="93"/>
      <c r="L23" s="94"/>
      <c r="M23" s="48"/>
      <c r="N23" s="87"/>
      <c r="O23" s="93"/>
      <c r="P23" s="93"/>
      <c r="Q23" s="94"/>
      <c r="R23" s="94"/>
      <c r="S23" s="48"/>
      <c r="T23" s="95"/>
      <c r="U23" s="93"/>
      <c r="V23" s="93"/>
      <c r="W23" s="93"/>
      <c r="X23" s="93"/>
      <c r="Y23" s="48"/>
      <c r="Z23" s="95"/>
      <c r="AA23" s="93"/>
      <c r="AB23" s="93"/>
      <c r="AC23" s="93"/>
      <c r="AD23" s="93"/>
      <c r="AE23" s="48"/>
      <c r="AF23" s="93"/>
      <c r="AG23" s="93"/>
      <c r="AH23" s="93"/>
      <c r="AI23" s="94"/>
      <c r="AJ23" s="94"/>
      <c r="AK23" s="48"/>
      <c r="AL23" s="95"/>
      <c r="AM23" s="93"/>
      <c r="AN23" s="93"/>
      <c r="AO23" s="93"/>
      <c r="AP23" s="93"/>
      <c r="AQ23" s="48"/>
      <c r="AR23" s="93"/>
      <c r="AS23" s="93"/>
      <c r="AT23" s="93"/>
      <c r="AU23" s="93"/>
      <c r="AV23" s="94"/>
      <c r="AW23" s="90"/>
      <c r="AX23" s="93"/>
      <c r="AY23" s="93"/>
      <c r="AZ23" s="93"/>
      <c r="BA23" s="93"/>
      <c r="BB23" s="94"/>
      <c r="BC23" s="90"/>
      <c r="BD23" s="93"/>
      <c r="BE23" s="93"/>
      <c r="BF23" s="93"/>
      <c r="BG23" s="93"/>
      <c r="BH23" s="94"/>
      <c r="BI23" s="90"/>
      <c r="BJ23" s="93"/>
      <c r="BK23" s="93"/>
      <c r="BL23" s="93"/>
      <c r="BM23" s="93"/>
      <c r="BN23" s="96"/>
      <c r="BO23" s="79"/>
      <c r="BP23" s="48"/>
      <c r="BQ23" s="48"/>
    </row>
    <row r="24" spans="1:69" ht="15.75" customHeight="1">
      <c r="A24" s="92" t="s">
        <v>84</v>
      </c>
      <c r="B24" s="93"/>
      <c r="C24" s="93"/>
      <c r="D24" s="87"/>
      <c r="E24" s="87"/>
      <c r="F24" s="97"/>
      <c r="G24" s="100"/>
      <c r="H24" s="87"/>
      <c r="I24" s="87"/>
      <c r="J24" s="87"/>
      <c r="K24" s="87"/>
      <c r="L24" s="97"/>
      <c r="M24" s="48"/>
      <c r="N24" s="87"/>
      <c r="O24" s="87"/>
      <c r="P24" s="87"/>
      <c r="Q24" s="97"/>
      <c r="R24" s="97"/>
      <c r="S24" s="48"/>
      <c r="T24" s="98"/>
      <c r="U24" s="87"/>
      <c r="V24" s="87"/>
      <c r="W24" s="87"/>
      <c r="X24" s="87"/>
      <c r="Y24" s="48"/>
      <c r="Z24" s="98"/>
      <c r="AA24" s="87"/>
      <c r="AB24" s="87"/>
      <c r="AC24" s="87"/>
      <c r="AD24" s="87"/>
      <c r="AE24" s="48"/>
      <c r="AF24" s="87"/>
      <c r="AG24" s="87"/>
      <c r="AH24" s="87"/>
      <c r="AI24" s="97"/>
      <c r="AJ24" s="97"/>
      <c r="AK24" s="48"/>
      <c r="AL24" s="98"/>
      <c r="AM24" s="87"/>
      <c r="AN24" s="87"/>
      <c r="AO24" s="87"/>
      <c r="AP24" s="87"/>
      <c r="AQ24" s="48"/>
      <c r="AR24" s="87"/>
      <c r="AS24" s="87"/>
      <c r="AT24" s="87"/>
      <c r="AU24" s="87"/>
      <c r="AV24" s="97"/>
      <c r="AW24" s="48"/>
      <c r="AX24" s="87"/>
      <c r="AY24" s="87"/>
      <c r="AZ24" s="87"/>
      <c r="BA24" s="87"/>
      <c r="BB24" s="97"/>
      <c r="BC24" s="48"/>
      <c r="BD24" s="87"/>
      <c r="BE24" s="87"/>
      <c r="BF24" s="87"/>
      <c r="BG24" s="87"/>
      <c r="BH24" s="97"/>
      <c r="BI24" s="48"/>
      <c r="BJ24" s="87"/>
      <c r="BK24" s="87"/>
      <c r="BL24" s="87"/>
      <c r="BM24" s="87"/>
      <c r="BN24" s="99"/>
      <c r="BO24" s="79"/>
      <c r="BP24" s="48"/>
      <c r="BQ24" s="48"/>
    </row>
    <row r="25" spans="1:69" ht="15.75" customHeight="1">
      <c r="A25" s="92" t="s">
        <v>85</v>
      </c>
      <c r="B25" s="93"/>
      <c r="C25" s="93"/>
      <c r="D25" s="93"/>
      <c r="E25" s="93"/>
      <c r="F25" s="94"/>
      <c r="G25" s="48"/>
      <c r="H25" s="93"/>
      <c r="I25" s="93"/>
      <c r="J25" s="93"/>
      <c r="K25" s="93"/>
      <c r="L25" s="94"/>
      <c r="M25" s="48"/>
      <c r="N25" s="87"/>
      <c r="O25" s="93"/>
      <c r="P25" s="93"/>
      <c r="Q25" s="94"/>
      <c r="R25" s="94"/>
      <c r="S25" s="48"/>
      <c r="T25" s="95"/>
      <c r="U25" s="93"/>
      <c r="V25" s="93"/>
      <c r="W25" s="93"/>
      <c r="X25" s="93"/>
      <c r="Y25" s="48"/>
      <c r="Z25" s="95"/>
      <c r="AA25" s="93"/>
      <c r="AB25" s="93"/>
      <c r="AC25" s="93"/>
      <c r="AD25" s="93"/>
      <c r="AE25" s="48"/>
      <c r="AF25" s="93"/>
      <c r="AG25" s="93"/>
      <c r="AH25" s="93"/>
      <c r="AI25" s="94"/>
      <c r="AJ25" s="94"/>
      <c r="AK25" s="48"/>
      <c r="AL25" s="95"/>
      <c r="AM25" s="93"/>
      <c r="AN25" s="93"/>
      <c r="AO25" s="93"/>
      <c r="AP25" s="93"/>
      <c r="AQ25" s="48"/>
      <c r="AR25" s="93"/>
      <c r="AS25" s="93"/>
      <c r="AT25" s="93"/>
      <c r="AU25" s="93"/>
      <c r="AV25" s="94"/>
      <c r="AW25" s="90"/>
      <c r="AX25" s="93"/>
      <c r="AY25" s="93"/>
      <c r="AZ25" s="93"/>
      <c r="BA25" s="93"/>
      <c r="BB25" s="94"/>
      <c r="BC25" s="90"/>
      <c r="BD25" s="93"/>
      <c r="BE25" s="93"/>
      <c r="BF25" s="93"/>
      <c r="BG25" s="93"/>
      <c r="BH25" s="94"/>
      <c r="BI25" s="90"/>
      <c r="BJ25" s="93"/>
      <c r="BK25" s="93"/>
      <c r="BL25" s="93"/>
      <c r="BM25" s="93"/>
      <c r="BN25" s="96"/>
      <c r="BO25" s="79"/>
      <c r="BP25" s="48"/>
      <c r="BQ25" s="48"/>
    </row>
    <row r="26" spans="1:69" ht="15.75" customHeight="1">
      <c r="A26" s="92" t="s">
        <v>86</v>
      </c>
      <c r="B26" s="93"/>
      <c r="C26" s="93"/>
      <c r="D26" s="87"/>
      <c r="E26" s="87"/>
      <c r="F26" s="97"/>
      <c r="G26" s="100"/>
      <c r="H26" s="87"/>
      <c r="I26" s="87"/>
      <c r="J26" s="87"/>
      <c r="K26" s="87"/>
      <c r="L26" s="97"/>
      <c r="M26" s="48"/>
      <c r="N26" s="87"/>
      <c r="O26" s="87"/>
      <c r="P26" s="87"/>
      <c r="Q26" s="97"/>
      <c r="R26" s="97"/>
      <c r="S26" s="48"/>
      <c r="T26" s="98"/>
      <c r="U26" s="87"/>
      <c r="V26" s="87"/>
      <c r="W26" s="87"/>
      <c r="X26" s="87"/>
      <c r="Y26" s="48"/>
      <c r="Z26" s="98"/>
      <c r="AA26" s="87"/>
      <c r="AB26" s="87"/>
      <c r="AC26" s="87"/>
      <c r="AD26" s="87"/>
      <c r="AE26" s="48"/>
      <c r="AF26" s="87"/>
      <c r="AG26" s="87"/>
      <c r="AH26" s="87"/>
      <c r="AI26" s="97"/>
      <c r="AJ26" s="97"/>
      <c r="AK26" s="48"/>
      <c r="AL26" s="98"/>
      <c r="AM26" s="87"/>
      <c r="AN26" s="87"/>
      <c r="AO26" s="87"/>
      <c r="AP26" s="87"/>
      <c r="AQ26" s="48"/>
      <c r="AR26" s="87"/>
      <c r="AS26" s="87"/>
      <c r="AT26" s="87"/>
      <c r="AU26" s="87"/>
      <c r="AV26" s="97"/>
      <c r="AW26" s="48"/>
      <c r="AX26" s="87"/>
      <c r="AY26" s="87"/>
      <c r="AZ26" s="87"/>
      <c r="BA26" s="87"/>
      <c r="BB26" s="97"/>
      <c r="BC26" s="48"/>
      <c r="BD26" s="87"/>
      <c r="BE26" s="87"/>
      <c r="BF26" s="87"/>
      <c r="BG26" s="87"/>
      <c r="BH26" s="97"/>
      <c r="BI26" s="48"/>
      <c r="BJ26" s="87"/>
      <c r="BK26" s="87"/>
      <c r="BL26" s="87"/>
      <c r="BM26" s="87"/>
      <c r="BN26" s="99"/>
      <c r="BO26" s="79"/>
      <c r="BP26" s="48"/>
      <c r="BQ26" s="48"/>
    </row>
    <row r="27" spans="1:69" ht="15.75" customHeight="1">
      <c r="A27" s="92" t="s">
        <v>87</v>
      </c>
      <c r="B27" s="93"/>
      <c r="C27" s="93"/>
      <c r="D27" s="93"/>
      <c r="E27" s="93"/>
      <c r="F27" s="94"/>
      <c r="G27" s="48"/>
      <c r="H27" s="93"/>
      <c r="I27" s="93"/>
      <c r="J27" s="93"/>
      <c r="K27" s="93"/>
      <c r="L27" s="94"/>
      <c r="M27" s="48"/>
      <c r="N27" s="87"/>
      <c r="O27" s="93"/>
      <c r="P27" s="93"/>
      <c r="Q27" s="94"/>
      <c r="R27" s="94"/>
      <c r="S27" s="48"/>
      <c r="T27" s="95"/>
      <c r="U27" s="93"/>
      <c r="V27" s="93"/>
      <c r="W27" s="93"/>
      <c r="X27" s="93"/>
      <c r="Y27" s="48"/>
      <c r="Z27" s="95"/>
      <c r="AA27" s="93"/>
      <c r="AB27" s="93"/>
      <c r="AC27" s="93"/>
      <c r="AD27" s="93"/>
      <c r="AE27" s="48"/>
      <c r="AF27" s="93"/>
      <c r="AG27" s="93"/>
      <c r="AH27" s="93"/>
      <c r="AI27" s="94"/>
      <c r="AJ27" s="94"/>
      <c r="AK27" s="48"/>
      <c r="AL27" s="95"/>
      <c r="AM27" s="93"/>
      <c r="AN27" s="93"/>
      <c r="AO27" s="93"/>
      <c r="AP27" s="93"/>
      <c r="AQ27" s="48"/>
      <c r="AR27" s="93"/>
      <c r="AS27" s="93"/>
      <c r="AT27" s="93"/>
      <c r="AU27" s="93"/>
      <c r="AV27" s="94"/>
      <c r="AW27" s="90"/>
      <c r="AX27" s="93"/>
      <c r="AY27" s="93"/>
      <c r="AZ27" s="93"/>
      <c r="BA27" s="93"/>
      <c r="BB27" s="94"/>
      <c r="BC27" s="90"/>
      <c r="BD27" s="93"/>
      <c r="BE27" s="93"/>
      <c r="BF27" s="93"/>
      <c r="BG27" s="93"/>
      <c r="BH27" s="94"/>
      <c r="BI27" s="90"/>
      <c r="BJ27" s="93"/>
      <c r="BK27" s="93"/>
      <c r="BL27" s="93"/>
      <c r="BM27" s="93"/>
      <c r="BN27" s="96"/>
      <c r="BO27" s="79"/>
      <c r="BP27" s="48"/>
      <c r="BQ27" s="48"/>
    </row>
    <row r="28" spans="1:69" ht="15.75" customHeight="1">
      <c r="A28" s="92" t="s">
        <v>88</v>
      </c>
      <c r="B28" s="93"/>
      <c r="C28" s="93"/>
      <c r="D28" s="87"/>
      <c r="E28" s="87"/>
      <c r="F28" s="97"/>
      <c r="G28" s="100"/>
      <c r="H28" s="87"/>
      <c r="I28" s="87"/>
      <c r="J28" s="87"/>
      <c r="K28" s="87"/>
      <c r="L28" s="97"/>
      <c r="M28" s="48"/>
      <c r="N28" s="87"/>
      <c r="O28" s="87"/>
      <c r="P28" s="87"/>
      <c r="Q28" s="97"/>
      <c r="R28" s="97"/>
      <c r="S28" s="48"/>
      <c r="T28" s="98"/>
      <c r="U28" s="87"/>
      <c r="V28" s="87"/>
      <c r="W28" s="87"/>
      <c r="X28" s="87"/>
      <c r="Y28" s="48"/>
      <c r="Z28" s="98"/>
      <c r="AA28" s="87"/>
      <c r="AB28" s="87"/>
      <c r="AC28" s="87"/>
      <c r="AD28" s="87"/>
      <c r="AE28" s="48"/>
      <c r="AF28" s="87"/>
      <c r="AG28" s="87"/>
      <c r="AH28" s="87"/>
      <c r="AI28" s="97"/>
      <c r="AJ28" s="97"/>
      <c r="AK28" s="48"/>
      <c r="AL28" s="98"/>
      <c r="AM28" s="87"/>
      <c r="AN28" s="87"/>
      <c r="AO28" s="87"/>
      <c r="AP28" s="87"/>
      <c r="AQ28" s="48"/>
      <c r="AR28" s="87"/>
      <c r="AS28" s="87"/>
      <c r="AT28" s="87"/>
      <c r="AU28" s="87"/>
      <c r="AV28" s="97"/>
      <c r="AW28" s="48"/>
      <c r="AX28" s="87"/>
      <c r="AY28" s="87"/>
      <c r="AZ28" s="87"/>
      <c r="BA28" s="87"/>
      <c r="BB28" s="97"/>
      <c r="BC28" s="48"/>
      <c r="BD28" s="87"/>
      <c r="BE28" s="87"/>
      <c r="BF28" s="87"/>
      <c r="BG28" s="87"/>
      <c r="BH28" s="97"/>
      <c r="BI28" s="48"/>
      <c r="BJ28" s="87"/>
      <c r="BK28" s="87"/>
      <c r="BL28" s="87"/>
      <c r="BM28" s="87"/>
      <c r="BN28" s="99"/>
      <c r="BO28" s="79"/>
      <c r="BP28" s="48"/>
      <c r="BQ28" s="48"/>
    </row>
    <row r="29" spans="1:69" ht="15.75" customHeight="1">
      <c r="A29" s="92" t="s">
        <v>89</v>
      </c>
      <c r="B29" s="93"/>
      <c r="C29" s="93"/>
      <c r="D29" s="93"/>
      <c r="E29" s="93"/>
      <c r="F29" s="94"/>
      <c r="G29" s="48"/>
      <c r="H29" s="93"/>
      <c r="I29" s="93"/>
      <c r="J29" s="93"/>
      <c r="K29" s="93"/>
      <c r="L29" s="94"/>
      <c r="M29" s="48"/>
      <c r="N29" s="87"/>
      <c r="O29" s="93"/>
      <c r="P29" s="93"/>
      <c r="Q29" s="94"/>
      <c r="R29" s="94"/>
      <c r="S29" s="48"/>
      <c r="T29" s="95"/>
      <c r="U29" s="93"/>
      <c r="V29" s="93"/>
      <c r="W29" s="93"/>
      <c r="X29" s="93"/>
      <c r="Y29" s="48"/>
      <c r="Z29" s="95"/>
      <c r="AA29" s="93"/>
      <c r="AB29" s="93"/>
      <c r="AC29" s="93"/>
      <c r="AD29" s="93"/>
      <c r="AE29" s="48"/>
      <c r="AF29" s="93"/>
      <c r="AG29" s="93"/>
      <c r="AH29" s="93"/>
      <c r="AI29" s="94"/>
      <c r="AJ29" s="94"/>
      <c r="AK29" s="48"/>
      <c r="AL29" s="95"/>
      <c r="AM29" s="93"/>
      <c r="AN29" s="93"/>
      <c r="AO29" s="93"/>
      <c r="AP29" s="93"/>
      <c r="AQ29" s="48"/>
      <c r="AR29" s="93"/>
      <c r="AS29" s="93"/>
      <c r="AT29" s="93"/>
      <c r="AU29" s="93"/>
      <c r="AV29" s="94"/>
      <c r="AW29" s="90"/>
      <c r="AX29" s="93"/>
      <c r="AY29" s="93"/>
      <c r="AZ29" s="93"/>
      <c r="BA29" s="93"/>
      <c r="BB29" s="94"/>
      <c r="BC29" s="90"/>
      <c r="BD29" s="93"/>
      <c r="BE29" s="93"/>
      <c r="BF29" s="93"/>
      <c r="BG29" s="93"/>
      <c r="BH29" s="94"/>
      <c r="BI29" s="90"/>
      <c r="BJ29" s="93"/>
      <c r="BK29" s="93"/>
      <c r="BL29" s="93"/>
      <c r="BM29" s="93"/>
      <c r="BN29" s="96"/>
      <c r="BO29" s="79"/>
      <c r="BP29" s="48"/>
      <c r="BQ29" s="48"/>
    </row>
    <row r="30" spans="1:69" ht="15.75" customHeight="1">
      <c r="A30" s="92" t="s">
        <v>90</v>
      </c>
      <c r="B30" s="93"/>
      <c r="C30" s="93"/>
      <c r="D30" s="87"/>
      <c r="E30" s="87"/>
      <c r="F30" s="97"/>
      <c r="G30" s="100"/>
      <c r="H30" s="87"/>
      <c r="I30" s="87"/>
      <c r="J30" s="87"/>
      <c r="K30" s="87"/>
      <c r="L30" s="97"/>
      <c r="M30" s="48"/>
      <c r="N30" s="87"/>
      <c r="O30" s="87"/>
      <c r="P30" s="87"/>
      <c r="Q30" s="97"/>
      <c r="R30" s="97"/>
      <c r="S30" s="48"/>
      <c r="T30" s="98"/>
      <c r="U30" s="87"/>
      <c r="V30" s="87"/>
      <c r="W30" s="87"/>
      <c r="X30" s="87"/>
      <c r="Y30" s="48"/>
      <c r="Z30" s="98"/>
      <c r="AA30" s="87"/>
      <c r="AB30" s="87"/>
      <c r="AC30" s="87"/>
      <c r="AD30" s="87"/>
      <c r="AE30" s="48"/>
      <c r="AF30" s="87"/>
      <c r="AG30" s="87"/>
      <c r="AH30" s="87"/>
      <c r="AI30" s="97"/>
      <c r="AJ30" s="97"/>
      <c r="AK30" s="48"/>
      <c r="AL30" s="98"/>
      <c r="AM30" s="87"/>
      <c r="AN30" s="87"/>
      <c r="AO30" s="87"/>
      <c r="AP30" s="87"/>
      <c r="AQ30" s="48"/>
      <c r="AR30" s="87"/>
      <c r="AS30" s="87"/>
      <c r="AT30" s="87"/>
      <c r="AU30" s="87"/>
      <c r="AV30" s="97"/>
      <c r="AW30" s="48"/>
      <c r="AX30" s="87"/>
      <c r="AY30" s="87"/>
      <c r="AZ30" s="87"/>
      <c r="BA30" s="87"/>
      <c r="BB30" s="97"/>
      <c r="BC30" s="48"/>
      <c r="BD30" s="87"/>
      <c r="BE30" s="87"/>
      <c r="BF30" s="87"/>
      <c r="BG30" s="87"/>
      <c r="BH30" s="97"/>
      <c r="BI30" s="48"/>
      <c r="BJ30" s="87"/>
      <c r="BK30" s="87"/>
      <c r="BL30" s="87"/>
      <c r="BM30" s="87"/>
      <c r="BN30" s="99"/>
      <c r="BO30" s="79"/>
      <c r="BP30" s="48"/>
      <c r="BQ30" s="48"/>
    </row>
    <row r="31" spans="1:69" ht="15.75" customHeight="1">
      <c r="A31" s="92" t="s">
        <v>91</v>
      </c>
      <c r="B31" s="93"/>
      <c r="C31" s="93"/>
      <c r="D31" s="87"/>
      <c r="E31" s="87"/>
      <c r="F31" s="97"/>
      <c r="G31" s="48"/>
      <c r="H31" s="87"/>
      <c r="I31" s="87"/>
      <c r="J31" s="87"/>
      <c r="K31" s="87"/>
      <c r="L31" s="97"/>
      <c r="M31" s="48"/>
      <c r="N31" s="87"/>
      <c r="O31" s="87"/>
      <c r="P31" s="87"/>
      <c r="Q31" s="97"/>
      <c r="R31" s="97"/>
      <c r="S31" s="48"/>
      <c r="T31" s="98"/>
      <c r="U31" s="87"/>
      <c r="V31" s="87"/>
      <c r="W31" s="87"/>
      <c r="X31" s="87"/>
      <c r="Y31" s="48"/>
      <c r="Z31" s="98"/>
      <c r="AA31" s="87"/>
      <c r="AB31" s="87"/>
      <c r="AC31" s="87"/>
      <c r="AD31" s="87"/>
      <c r="AE31" s="48"/>
      <c r="AF31" s="87"/>
      <c r="AG31" s="87"/>
      <c r="AH31" s="87"/>
      <c r="AI31" s="97"/>
      <c r="AJ31" s="97"/>
      <c r="AK31" s="48"/>
      <c r="AL31" s="98"/>
      <c r="AM31" s="87"/>
      <c r="AN31" s="87"/>
      <c r="AO31" s="87"/>
      <c r="AP31" s="87"/>
      <c r="AQ31" s="48"/>
      <c r="AR31" s="87"/>
      <c r="AS31" s="87"/>
      <c r="AT31" s="87"/>
      <c r="AU31" s="87"/>
      <c r="AV31" s="97"/>
      <c r="AW31" s="90"/>
      <c r="AX31" s="87"/>
      <c r="AY31" s="87"/>
      <c r="AZ31" s="87"/>
      <c r="BA31" s="87"/>
      <c r="BB31" s="97"/>
      <c r="BC31" s="90"/>
      <c r="BD31" s="87"/>
      <c r="BE31" s="87"/>
      <c r="BF31" s="87"/>
      <c r="BG31" s="87"/>
      <c r="BH31" s="97"/>
      <c r="BI31" s="90"/>
      <c r="BJ31" s="87"/>
      <c r="BK31" s="87"/>
      <c r="BL31" s="87"/>
      <c r="BM31" s="87"/>
      <c r="BN31" s="99"/>
      <c r="BO31" s="79"/>
      <c r="BP31" s="48"/>
      <c r="BQ31" s="48"/>
    </row>
    <row r="32" spans="1:69" ht="15.75" customHeight="1">
      <c r="A32" s="92" t="s">
        <v>96</v>
      </c>
      <c r="B32" s="93"/>
      <c r="C32" s="93"/>
      <c r="D32" s="87"/>
      <c r="E32" s="87"/>
      <c r="F32" s="97"/>
      <c r="G32" s="100"/>
      <c r="H32" s="87"/>
      <c r="I32" s="87"/>
      <c r="J32" s="87"/>
      <c r="K32" s="87"/>
      <c r="L32" s="97"/>
      <c r="M32" s="48"/>
      <c r="N32" s="87"/>
      <c r="O32" s="87"/>
      <c r="P32" s="87"/>
      <c r="Q32" s="97"/>
      <c r="R32" s="97"/>
      <c r="S32" s="48"/>
      <c r="T32" s="98"/>
      <c r="U32" s="87"/>
      <c r="V32" s="87"/>
      <c r="W32" s="87"/>
      <c r="X32" s="87"/>
      <c r="Y32" s="48"/>
      <c r="Z32" s="98"/>
      <c r="AA32" s="87"/>
      <c r="AB32" s="87"/>
      <c r="AC32" s="87"/>
      <c r="AD32" s="87"/>
      <c r="AE32" s="48"/>
      <c r="AF32" s="87"/>
      <c r="AG32" s="87"/>
      <c r="AH32" s="87"/>
      <c r="AI32" s="97"/>
      <c r="AJ32" s="97"/>
      <c r="AK32" s="48"/>
      <c r="AL32" s="98"/>
      <c r="AM32" s="87"/>
      <c r="AN32" s="87"/>
      <c r="AO32" s="87"/>
      <c r="AP32" s="87"/>
      <c r="AQ32" s="48"/>
      <c r="AR32" s="87"/>
      <c r="AS32" s="87"/>
      <c r="AT32" s="87"/>
      <c r="AU32" s="87"/>
      <c r="AV32" s="97"/>
      <c r="AW32" s="48"/>
      <c r="AX32" s="87"/>
      <c r="AY32" s="87"/>
      <c r="AZ32" s="87"/>
      <c r="BA32" s="87"/>
      <c r="BB32" s="97"/>
      <c r="BC32" s="48"/>
      <c r="BD32" s="87"/>
      <c r="BE32" s="87"/>
      <c r="BF32" s="87"/>
      <c r="BG32" s="87"/>
      <c r="BH32" s="97"/>
      <c r="BI32" s="48"/>
      <c r="BJ32" s="87"/>
      <c r="BK32" s="87"/>
      <c r="BL32" s="87"/>
      <c r="BM32" s="87"/>
      <c r="BN32" s="99"/>
      <c r="BO32" s="79"/>
      <c r="BP32" s="48"/>
      <c r="BQ32" s="48"/>
    </row>
    <row r="33" spans="1:69" ht="15.75" customHeight="1">
      <c r="A33" s="92" t="s">
        <v>93</v>
      </c>
      <c r="B33" s="93"/>
      <c r="C33" s="93"/>
      <c r="D33" s="87"/>
      <c r="E33" s="87"/>
      <c r="F33" s="97"/>
      <c r="G33" s="48"/>
      <c r="H33" s="87"/>
      <c r="I33" s="87"/>
      <c r="J33" s="87"/>
      <c r="K33" s="87"/>
      <c r="L33" s="97"/>
      <c r="M33" s="48"/>
      <c r="N33" s="87"/>
      <c r="O33" s="87"/>
      <c r="P33" s="87"/>
      <c r="Q33" s="97"/>
      <c r="R33" s="97"/>
      <c r="S33" s="48"/>
      <c r="T33" s="98"/>
      <c r="U33" s="87"/>
      <c r="V33" s="87"/>
      <c r="W33" s="87"/>
      <c r="X33" s="87"/>
      <c r="Y33" s="48"/>
      <c r="Z33" s="98"/>
      <c r="AA33" s="87"/>
      <c r="AB33" s="87"/>
      <c r="AC33" s="87"/>
      <c r="AD33" s="87"/>
      <c r="AE33" s="48"/>
      <c r="AF33" s="87"/>
      <c r="AG33" s="87"/>
      <c r="AH33" s="87"/>
      <c r="AI33" s="97"/>
      <c r="AJ33" s="97"/>
      <c r="AK33" s="48"/>
      <c r="AL33" s="98"/>
      <c r="AM33" s="87"/>
      <c r="AN33" s="87"/>
      <c r="AO33" s="87"/>
      <c r="AP33" s="87"/>
      <c r="AQ33" s="48"/>
      <c r="AR33" s="87"/>
      <c r="AS33" s="87"/>
      <c r="AT33" s="87"/>
      <c r="AU33" s="87"/>
      <c r="AV33" s="97"/>
      <c r="AW33" s="90"/>
      <c r="AX33" s="87"/>
      <c r="AY33" s="87"/>
      <c r="AZ33" s="87"/>
      <c r="BA33" s="87"/>
      <c r="BB33" s="97"/>
      <c r="BC33" s="90"/>
      <c r="BD33" s="87"/>
      <c r="BE33" s="87"/>
      <c r="BF33" s="87"/>
      <c r="BG33" s="87"/>
      <c r="BH33" s="97"/>
      <c r="BI33" s="90"/>
      <c r="BJ33" s="87"/>
      <c r="BK33" s="87"/>
      <c r="BL33" s="87"/>
      <c r="BM33" s="87"/>
      <c r="BN33" s="99"/>
      <c r="BO33" s="79"/>
      <c r="BP33" s="48"/>
      <c r="BQ33" s="48"/>
    </row>
    <row r="34" spans="1:69" ht="15.75" customHeight="1">
      <c r="A34" s="92" t="s">
        <v>92</v>
      </c>
      <c r="B34" s="93"/>
      <c r="C34" s="93"/>
      <c r="D34" s="87"/>
      <c r="E34" s="87"/>
      <c r="F34" s="97"/>
      <c r="G34" s="100"/>
      <c r="H34" s="87"/>
      <c r="I34" s="87"/>
      <c r="J34" s="87"/>
      <c r="K34" s="87"/>
      <c r="L34" s="97"/>
      <c r="M34" s="48"/>
      <c r="N34" s="87"/>
      <c r="O34" s="87"/>
      <c r="P34" s="87"/>
      <c r="Q34" s="97"/>
      <c r="R34" s="97"/>
      <c r="S34" s="48"/>
      <c r="T34" s="98"/>
      <c r="U34" s="87"/>
      <c r="V34" s="87"/>
      <c r="W34" s="87"/>
      <c r="X34" s="87"/>
      <c r="Y34" s="48"/>
      <c r="Z34" s="98"/>
      <c r="AA34" s="87"/>
      <c r="AB34" s="87"/>
      <c r="AC34" s="87"/>
      <c r="AD34" s="87"/>
      <c r="AE34" s="48"/>
      <c r="AF34" s="87"/>
      <c r="AG34" s="87"/>
      <c r="AH34" s="87"/>
      <c r="AI34" s="97"/>
      <c r="AJ34" s="97"/>
      <c r="AK34" s="48"/>
      <c r="AL34" s="98"/>
      <c r="AM34" s="87"/>
      <c r="AN34" s="87"/>
      <c r="AO34" s="87"/>
      <c r="AP34" s="87"/>
      <c r="AQ34" s="48"/>
      <c r="AR34" s="87"/>
      <c r="AS34" s="87"/>
      <c r="AT34" s="87"/>
      <c r="AU34" s="87"/>
      <c r="AV34" s="97"/>
      <c r="AW34" s="48"/>
      <c r="AX34" s="87"/>
      <c r="AY34" s="87"/>
      <c r="AZ34" s="87"/>
      <c r="BA34" s="87"/>
      <c r="BB34" s="97"/>
      <c r="BC34" s="48"/>
      <c r="BD34" s="87"/>
      <c r="BE34" s="87"/>
      <c r="BF34" s="87"/>
      <c r="BG34" s="87"/>
      <c r="BH34" s="97"/>
      <c r="BI34" s="48"/>
      <c r="BJ34" s="87"/>
      <c r="BK34" s="87"/>
      <c r="BL34" s="87"/>
      <c r="BM34" s="87"/>
      <c r="BN34" s="99"/>
      <c r="BO34" s="79"/>
      <c r="BP34" s="48"/>
      <c r="BQ34" s="48"/>
    </row>
    <row r="35" spans="1:69" ht="15.75" customHeight="1">
      <c r="A35" s="92" t="s">
        <v>95</v>
      </c>
      <c r="B35" s="93"/>
      <c r="C35" s="93"/>
      <c r="D35" s="87"/>
      <c r="E35" s="87"/>
      <c r="F35" s="97"/>
      <c r="G35" s="48"/>
      <c r="H35" s="87"/>
      <c r="I35" s="87"/>
      <c r="J35" s="87"/>
      <c r="K35" s="87"/>
      <c r="L35" s="97"/>
      <c r="M35" s="48"/>
      <c r="N35" s="87"/>
      <c r="O35" s="87"/>
      <c r="P35" s="87"/>
      <c r="Q35" s="97"/>
      <c r="R35" s="97"/>
      <c r="S35" s="48"/>
      <c r="T35" s="98"/>
      <c r="U35" s="87"/>
      <c r="V35" s="87"/>
      <c r="W35" s="87"/>
      <c r="X35" s="87"/>
      <c r="Y35" s="48"/>
      <c r="Z35" s="98"/>
      <c r="AA35" s="87"/>
      <c r="AB35" s="87"/>
      <c r="AC35" s="87"/>
      <c r="AD35" s="87"/>
      <c r="AE35" s="48"/>
      <c r="AF35" s="87"/>
      <c r="AG35" s="87"/>
      <c r="AH35" s="87"/>
      <c r="AI35" s="97"/>
      <c r="AJ35" s="97"/>
      <c r="AK35" s="48"/>
      <c r="AL35" s="98"/>
      <c r="AM35" s="87"/>
      <c r="AN35" s="87"/>
      <c r="AO35" s="87"/>
      <c r="AP35" s="87"/>
      <c r="AQ35" s="48"/>
      <c r="AR35" s="87"/>
      <c r="AS35" s="87"/>
      <c r="AT35" s="87"/>
      <c r="AU35" s="87"/>
      <c r="AV35" s="97"/>
      <c r="AW35" s="90"/>
      <c r="AX35" s="87"/>
      <c r="AY35" s="87"/>
      <c r="AZ35" s="87"/>
      <c r="BA35" s="87"/>
      <c r="BB35" s="97"/>
      <c r="BC35" s="90"/>
      <c r="BD35" s="87"/>
      <c r="BE35" s="87"/>
      <c r="BF35" s="87"/>
      <c r="BG35" s="87"/>
      <c r="BH35" s="97"/>
      <c r="BI35" s="90"/>
      <c r="BJ35" s="87"/>
      <c r="BK35" s="87"/>
      <c r="BL35" s="87"/>
      <c r="BM35" s="87"/>
      <c r="BN35" s="99"/>
      <c r="BO35" s="79"/>
      <c r="BP35" s="48"/>
      <c r="BQ35" s="48"/>
    </row>
    <row r="36" spans="1:69" ht="15.75" customHeight="1">
      <c r="A36" s="92" t="s">
        <v>94</v>
      </c>
      <c r="B36" s="93"/>
      <c r="C36" s="93"/>
      <c r="D36" s="87"/>
      <c r="E36" s="87"/>
      <c r="F36" s="97"/>
      <c r="G36" s="100"/>
      <c r="H36" s="87"/>
      <c r="I36" s="87"/>
      <c r="J36" s="87"/>
      <c r="K36" s="87"/>
      <c r="L36" s="97"/>
      <c r="M36" s="48"/>
      <c r="N36" s="87"/>
      <c r="O36" s="87"/>
      <c r="P36" s="87"/>
      <c r="Q36" s="97"/>
      <c r="R36" s="97"/>
      <c r="S36" s="48"/>
      <c r="T36" s="98"/>
      <c r="U36" s="87"/>
      <c r="V36" s="87"/>
      <c r="W36" s="87"/>
      <c r="X36" s="87"/>
      <c r="Y36" s="48"/>
      <c r="Z36" s="98"/>
      <c r="AA36" s="87"/>
      <c r="AB36" s="87"/>
      <c r="AC36" s="87"/>
      <c r="AD36" s="87"/>
      <c r="AE36" s="48"/>
      <c r="AF36" s="87"/>
      <c r="AG36" s="87"/>
      <c r="AH36" s="87"/>
      <c r="AI36" s="97"/>
      <c r="AJ36" s="97"/>
      <c r="AK36" s="48"/>
      <c r="AL36" s="98"/>
      <c r="AM36" s="87"/>
      <c r="AN36" s="87"/>
      <c r="AO36" s="87"/>
      <c r="AP36" s="87"/>
      <c r="AQ36" s="48"/>
      <c r="AR36" s="87"/>
      <c r="AS36" s="87"/>
      <c r="AT36" s="87"/>
      <c r="AU36" s="87"/>
      <c r="AV36" s="97"/>
      <c r="AW36" s="48"/>
      <c r="AX36" s="87"/>
      <c r="AY36" s="87"/>
      <c r="AZ36" s="87"/>
      <c r="BA36" s="87"/>
      <c r="BB36" s="97"/>
      <c r="BC36" s="48"/>
      <c r="BD36" s="87"/>
      <c r="BE36" s="87"/>
      <c r="BF36" s="87"/>
      <c r="BG36" s="87"/>
      <c r="BH36" s="97"/>
      <c r="BI36" s="48"/>
      <c r="BJ36" s="87"/>
      <c r="BK36" s="87"/>
      <c r="BL36" s="87"/>
      <c r="BM36" s="87"/>
      <c r="BN36" s="99"/>
      <c r="BO36" s="79"/>
      <c r="BP36" s="48"/>
      <c r="BQ36" s="48"/>
    </row>
    <row r="37" spans="1:69" ht="15.75" customHeight="1">
      <c r="A37" s="92" t="s">
        <v>97</v>
      </c>
      <c r="B37" s="93"/>
      <c r="C37" s="93"/>
      <c r="D37" s="87"/>
      <c r="E37" s="87"/>
      <c r="F37" s="97"/>
      <c r="G37" s="48"/>
      <c r="H37" s="87"/>
      <c r="I37" s="87"/>
      <c r="J37" s="87"/>
      <c r="K37" s="87"/>
      <c r="L37" s="97"/>
      <c r="M37" s="48"/>
      <c r="N37" s="87"/>
      <c r="O37" s="87"/>
      <c r="P37" s="87"/>
      <c r="Q37" s="97"/>
      <c r="R37" s="97"/>
      <c r="S37" s="48"/>
      <c r="T37" s="98"/>
      <c r="U37" s="87"/>
      <c r="V37" s="87"/>
      <c r="W37" s="87"/>
      <c r="X37" s="87"/>
      <c r="Y37" s="48"/>
      <c r="Z37" s="98"/>
      <c r="AA37" s="87"/>
      <c r="AB37" s="87"/>
      <c r="AC37" s="87"/>
      <c r="AD37" s="87"/>
      <c r="AE37" s="48"/>
      <c r="AF37" s="87"/>
      <c r="AG37" s="87"/>
      <c r="AH37" s="87"/>
      <c r="AI37" s="97"/>
      <c r="AJ37" s="97"/>
      <c r="AK37" s="48"/>
      <c r="AL37" s="98"/>
      <c r="AM37" s="87"/>
      <c r="AN37" s="87"/>
      <c r="AO37" s="87"/>
      <c r="AP37" s="87"/>
      <c r="AQ37" s="48"/>
      <c r="AR37" s="87"/>
      <c r="AS37" s="87"/>
      <c r="AT37" s="87"/>
      <c r="AU37" s="87"/>
      <c r="AV37" s="97"/>
      <c r="AW37" s="90"/>
      <c r="AX37" s="87"/>
      <c r="AY37" s="87"/>
      <c r="AZ37" s="87"/>
      <c r="BA37" s="87"/>
      <c r="BB37" s="97"/>
      <c r="BC37" s="90"/>
      <c r="BD37" s="87"/>
      <c r="BE37" s="87"/>
      <c r="BF37" s="87"/>
      <c r="BG37" s="87"/>
      <c r="BH37" s="97"/>
      <c r="BI37" s="90"/>
      <c r="BJ37" s="87"/>
      <c r="BK37" s="87"/>
      <c r="BL37" s="87"/>
      <c r="BM37" s="87"/>
      <c r="BN37" s="99"/>
      <c r="BO37" s="79"/>
      <c r="BP37" s="48"/>
      <c r="BQ37" s="48"/>
    </row>
    <row r="38" spans="1:69" ht="15.75" customHeight="1">
      <c r="A38" s="92" t="s">
        <v>98</v>
      </c>
      <c r="B38" s="93"/>
      <c r="C38" s="93"/>
      <c r="D38" s="87"/>
      <c r="E38" s="87"/>
      <c r="F38" s="97"/>
      <c r="G38" s="100"/>
      <c r="H38" s="87"/>
      <c r="I38" s="87"/>
      <c r="J38" s="87"/>
      <c r="K38" s="87"/>
      <c r="L38" s="97"/>
      <c r="M38" s="48"/>
      <c r="N38" s="87"/>
      <c r="O38" s="87"/>
      <c r="P38" s="87"/>
      <c r="Q38" s="97"/>
      <c r="R38" s="97"/>
      <c r="S38" s="48"/>
      <c r="T38" s="98"/>
      <c r="U38" s="87"/>
      <c r="V38" s="87"/>
      <c r="W38" s="87"/>
      <c r="X38" s="87"/>
      <c r="Y38" s="48"/>
      <c r="Z38" s="98"/>
      <c r="AA38" s="87"/>
      <c r="AB38" s="87"/>
      <c r="AC38" s="87"/>
      <c r="AD38" s="87"/>
      <c r="AE38" s="48"/>
      <c r="AF38" s="87"/>
      <c r="AG38" s="87"/>
      <c r="AH38" s="87"/>
      <c r="AI38" s="97"/>
      <c r="AJ38" s="97"/>
      <c r="AK38" s="48"/>
      <c r="AL38" s="98"/>
      <c r="AM38" s="87"/>
      <c r="AN38" s="87"/>
      <c r="AO38" s="87"/>
      <c r="AP38" s="87"/>
      <c r="AQ38" s="48"/>
      <c r="AR38" s="87"/>
      <c r="AS38" s="87"/>
      <c r="AT38" s="87"/>
      <c r="AU38" s="87"/>
      <c r="AV38" s="97"/>
      <c r="AW38" s="48"/>
      <c r="AX38" s="87"/>
      <c r="AY38" s="87"/>
      <c r="AZ38" s="87"/>
      <c r="BA38" s="87"/>
      <c r="BB38" s="97"/>
      <c r="BC38" s="48"/>
      <c r="BD38" s="87"/>
      <c r="BE38" s="87"/>
      <c r="BF38" s="87"/>
      <c r="BG38" s="87"/>
      <c r="BH38" s="97"/>
      <c r="BI38" s="48"/>
      <c r="BJ38" s="87"/>
      <c r="BK38" s="87"/>
      <c r="BL38" s="87"/>
      <c r="BM38" s="87"/>
      <c r="BN38" s="99"/>
      <c r="BO38" s="79"/>
      <c r="BP38" s="48"/>
      <c r="BQ38" s="48"/>
    </row>
    <row r="39" spans="1:69" ht="15.75" customHeight="1">
      <c r="A39" s="92" t="s">
        <v>99</v>
      </c>
      <c r="B39" s="93"/>
      <c r="C39" s="93"/>
      <c r="D39" s="87"/>
      <c r="E39" s="87"/>
      <c r="F39" s="97"/>
      <c r="G39" s="48"/>
      <c r="H39" s="87"/>
      <c r="I39" s="87"/>
      <c r="J39" s="87"/>
      <c r="K39" s="87"/>
      <c r="L39" s="97"/>
      <c r="M39" s="48"/>
      <c r="N39" s="87"/>
      <c r="O39" s="87"/>
      <c r="P39" s="87"/>
      <c r="Q39" s="97"/>
      <c r="R39" s="97"/>
      <c r="S39" s="48"/>
      <c r="T39" s="98"/>
      <c r="U39" s="87"/>
      <c r="V39" s="87"/>
      <c r="W39" s="87"/>
      <c r="X39" s="87"/>
      <c r="Y39" s="48"/>
      <c r="Z39" s="98"/>
      <c r="AA39" s="87"/>
      <c r="AB39" s="87"/>
      <c r="AC39" s="87"/>
      <c r="AD39" s="87"/>
      <c r="AE39" s="48"/>
      <c r="AF39" s="87"/>
      <c r="AG39" s="87"/>
      <c r="AH39" s="87"/>
      <c r="AI39" s="97"/>
      <c r="AJ39" s="97"/>
      <c r="AK39" s="48"/>
      <c r="AL39" s="98"/>
      <c r="AM39" s="87"/>
      <c r="AN39" s="87"/>
      <c r="AO39" s="87"/>
      <c r="AP39" s="87"/>
      <c r="AQ39" s="48"/>
      <c r="AR39" s="87"/>
      <c r="AS39" s="87"/>
      <c r="AT39" s="87"/>
      <c r="AU39" s="87"/>
      <c r="AV39" s="97"/>
      <c r="AW39" s="90"/>
      <c r="AX39" s="87"/>
      <c r="AY39" s="87"/>
      <c r="AZ39" s="87"/>
      <c r="BA39" s="87"/>
      <c r="BB39" s="97"/>
      <c r="BC39" s="90"/>
      <c r="BD39" s="87"/>
      <c r="BE39" s="87"/>
      <c r="BF39" s="87"/>
      <c r="BG39" s="87"/>
      <c r="BH39" s="97"/>
      <c r="BI39" s="90"/>
      <c r="BJ39" s="87"/>
      <c r="BK39" s="87"/>
      <c r="BL39" s="87"/>
      <c r="BM39" s="87"/>
      <c r="BN39" s="99"/>
      <c r="BO39" s="79"/>
      <c r="BP39" s="48"/>
      <c r="BQ39" s="48"/>
    </row>
    <row r="40" spans="1:69" ht="15.75" customHeight="1">
      <c r="A40" s="92" t="s">
        <v>100</v>
      </c>
      <c r="B40" s="93"/>
      <c r="C40" s="93"/>
      <c r="D40" s="87"/>
      <c r="E40" s="87"/>
      <c r="F40" s="97"/>
      <c r="G40" s="100"/>
      <c r="H40" s="87"/>
      <c r="I40" s="87"/>
      <c r="J40" s="87"/>
      <c r="K40" s="87"/>
      <c r="L40" s="97"/>
      <c r="M40" s="48"/>
      <c r="N40" s="87"/>
      <c r="O40" s="87"/>
      <c r="P40" s="87"/>
      <c r="Q40" s="97"/>
      <c r="R40" s="97"/>
      <c r="S40" s="48"/>
      <c r="T40" s="98"/>
      <c r="U40" s="87"/>
      <c r="V40" s="87"/>
      <c r="W40" s="87"/>
      <c r="X40" s="87"/>
      <c r="Y40" s="48"/>
      <c r="Z40" s="98"/>
      <c r="AA40" s="87"/>
      <c r="AB40" s="87"/>
      <c r="AC40" s="87"/>
      <c r="AD40" s="87"/>
      <c r="AE40" s="48"/>
      <c r="AF40" s="87"/>
      <c r="AG40" s="87"/>
      <c r="AH40" s="87"/>
      <c r="AI40" s="97"/>
      <c r="AJ40" s="97"/>
      <c r="AK40" s="48"/>
      <c r="AL40" s="98"/>
      <c r="AM40" s="87"/>
      <c r="AN40" s="87"/>
      <c r="AO40" s="87"/>
      <c r="AP40" s="87"/>
      <c r="AQ40" s="48"/>
      <c r="AR40" s="87"/>
      <c r="AS40" s="87"/>
      <c r="AT40" s="87"/>
      <c r="AU40" s="87"/>
      <c r="AV40" s="97"/>
      <c r="AW40" s="48"/>
      <c r="AX40" s="87"/>
      <c r="AY40" s="87"/>
      <c r="AZ40" s="87"/>
      <c r="BA40" s="87"/>
      <c r="BB40" s="97"/>
      <c r="BC40" s="48"/>
      <c r="BD40" s="87"/>
      <c r="BE40" s="87"/>
      <c r="BF40" s="87"/>
      <c r="BG40" s="87"/>
      <c r="BH40" s="97"/>
      <c r="BI40" s="48"/>
      <c r="BJ40" s="87"/>
      <c r="BK40" s="87"/>
      <c r="BL40" s="87"/>
      <c r="BM40" s="87"/>
      <c r="BN40" s="99"/>
      <c r="BO40" s="79"/>
      <c r="BP40" s="48"/>
      <c r="BQ40" s="48"/>
    </row>
    <row r="41" spans="1:69" ht="15.75" customHeight="1">
      <c r="A41" s="92" t="s">
        <v>101</v>
      </c>
      <c r="B41" s="93"/>
      <c r="C41" s="93"/>
      <c r="D41" s="87"/>
      <c r="E41" s="87"/>
      <c r="F41" s="97"/>
      <c r="G41" s="48"/>
      <c r="H41" s="87"/>
      <c r="I41" s="87"/>
      <c r="J41" s="87"/>
      <c r="K41" s="87"/>
      <c r="L41" s="97"/>
      <c r="M41" s="48"/>
      <c r="N41" s="87"/>
      <c r="O41" s="87"/>
      <c r="P41" s="87"/>
      <c r="Q41" s="97"/>
      <c r="R41" s="97"/>
      <c r="S41" s="48"/>
      <c r="T41" s="98"/>
      <c r="U41" s="87"/>
      <c r="V41" s="87"/>
      <c r="W41" s="87"/>
      <c r="X41" s="87"/>
      <c r="Y41" s="48"/>
      <c r="Z41" s="98"/>
      <c r="AA41" s="87"/>
      <c r="AB41" s="87"/>
      <c r="AC41" s="87"/>
      <c r="AD41" s="87"/>
      <c r="AE41" s="48"/>
      <c r="AF41" s="87"/>
      <c r="AG41" s="87"/>
      <c r="AH41" s="87"/>
      <c r="AI41" s="97"/>
      <c r="AJ41" s="97"/>
      <c r="AK41" s="48"/>
      <c r="AL41" s="98"/>
      <c r="AM41" s="87"/>
      <c r="AN41" s="87"/>
      <c r="AO41" s="87"/>
      <c r="AP41" s="87"/>
      <c r="AQ41" s="48"/>
      <c r="AR41" s="87"/>
      <c r="AS41" s="87"/>
      <c r="AT41" s="87"/>
      <c r="AU41" s="87"/>
      <c r="AV41" s="97"/>
      <c r="AW41" s="90"/>
      <c r="AX41" s="87"/>
      <c r="AY41" s="87"/>
      <c r="AZ41" s="87"/>
      <c r="BA41" s="87"/>
      <c r="BB41" s="97"/>
      <c r="BC41" s="90"/>
      <c r="BD41" s="87"/>
      <c r="BE41" s="87"/>
      <c r="BF41" s="87"/>
      <c r="BG41" s="87"/>
      <c r="BH41" s="97"/>
      <c r="BI41" s="90"/>
      <c r="BJ41" s="87"/>
      <c r="BK41" s="87"/>
      <c r="BL41" s="87"/>
      <c r="BM41" s="87"/>
      <c r="BN41" s="99"/>
      <c r="BO41" s="79"/>
      <c r="BP41" s="48"/>
      <c r="BQ41" s="48"/>
    </row>
    <row r="42" spans="1:69" ht="15.75" customHeight="1">
      <c r="A42" s="92" t="s">
        <v>102</v>
      </c>
      <c r="B42" s="93"/>
      <c r="C42" s="93"/>
      <c r="D42" s="87"/>
      <c r="E42" s="87"/>
      <c r="F42" s="97"/>
      <c r="G42" s="100"/>
      <c r="H42" s="87"/>
      <c r="I42" s="87"/>
      <c r="J42" s="87"/>
      <c r="K42" s="87"/>
      <c r="L42" s="97"/>
      <c r="M42" s="48"/>
      <c r="N42" s="87"/>
      <c r="O42" s="87"/>
      <c r="P42" s="87"/>
      <c r="Q42" s="97"/>
      <c r="R42" s="97"/>
      <c r="S42" s="48"/>
      <c r="T42" s="98"/>
      <c r="U42" s="87"/>
      <c r="V42" s="87"/>
      <c r="W42" s="87"/>
      <c r="X42" s="87"/>
      <c r="Y42" s="48"/>
      <c r="Z42" s="98"/>
      <c r="AA42" s="87"/>
      <c r="AB42" s="87"/>
      <c r="AC42" s="87"/>
      <c r="AD42" s="87"/>
      <c r="AE42" s="48"/>
      <c r="AF42" s="87"/>
      <c r="AG42" s="87"/>
      <c r="AH42" s="87"/>
      <c r="AI42" s="97"/>
      <c r="AJ42" s="97"/>
      <c r="AK42" s="48"/>
      <c r="AL42" s="98"/>
      <c r="AM42" s="87"/>
      <c r="AN42" s="87"/>
      <c r="AO42" s="87"/>
      <c r="AP42" s="87"/>
      <c r="AQ42" s="48"/>
      <c r="AR42" s="87"/>
      <c r="AS42" s="87"/>
      <c r="AT42" s="87"/>
      <c r="AU42" s="87"/>
      <c r="AV42" s="97"/>
      <c r="AW42" s="48"/>
      <c r="AX42" s="87"/>
      <c r="AY42" s="87"/>
      <c r="AZ42" s="87"/>
      <c r="BA42" s="87"/>
      <c r="BB42" s="97"/>
      <c r="BC42" s="48"/>
      <c r="BD42" s="87"/>
      <c r="BE42" s="87"/>
      <c r="BF42" s="87"/>
      <c r="BG42" s="87"/>
      <c r="BH42" s="97"/>
      <c r="BI42" s="48"/>
      <c r="BJ42" s="87"/>
      <c r="BK42" s="87"/>
      <c r="BL42" s="87"/>
      <c r="BM42" s="87"/>
      <c r="BN42" s="99"/>
      <c r="BO42" s="79"/>
      <c r="BP42" s="48"/>
      <c r="BQ42" s="48"/>
    </row>
    <row r="43" spans="1:69" ht="15.75" customHeight="1">
      <c r="A43" s="92" t="s">
        <v>103</v>
      </c>
      <c r="B43" s="93"/>
      <c r="C43" s="93"/>
      <c r="D43" s="87"/>
      <c r="E43" s="87"/>
      <c r="F43" s="97"/>
      <c r="G43" s="48"/>
      <c r="H43" s="87"/>
      <c r="I43" s="87"/>
      <c r="J43" s="87"/>
      <c r="K43" s="87"/>
      <c r="L43" s="97"/>
      <c r="M43" s="48"/>
      <c r="N43" s="87"/>
      <c r="O43" s="87"/>
      <c r="P43" s="87"/>
      <c r="Q43" s="97"/>
      <c r="R43" s="97"/>
      <c r="S43" s="48"/>
      <c r="T43" s="98"/>
      <c r="U43" s="87"/>
      <c r="V43" s="87"/>
      <c r="W43" s="87"/>
      <c r="X43" s="87"/>
      <c r="Y43" s="48"/>
      <c r="Z43" s="98"/>
      <c r="AA43" s="87"/>
      <c r="AB43" s="87"/>
      <c r="AC43" s="87"/>
      <c r="AD43" s="87"/>
      <c r="AE43" s="48"/>
      <c r="AF43" s="87"/>
      <c r="AG43" s="87"/>
      <c r="AH43" s="87"/>
      <c r="AI43" s="97"/>
      <c r="AJ43" s="97"/>
      <c r="AK43" s="48"/>
      <c r="AL43" s="98"/>
      <c r="AM43" s="87"/>
      <c r="AN43" s="87"/>
      <c r="AO43" s="87"/>
      <c r="AP43" s="87"/>
      <c r="AQ43" s="48"/>
      <c r="AR43" s="87"/>
      <c r="AS43" s="87"/>
      <c r="AT43" s="87"/>
      <c r="AU43" s="87"/>
      <c r="AV43" s="97"/>
      <c r="AW43" s="90"/>
      <c r="AX43" s="87"/>
      <c r="AY43" s="87"/>
      <c r="AZ43" s="87"/>
      <c r="BA43" s="87"/>
      <c r="BB43" s="97"/>
      <c r="BC43" s="90"/>
      <c r="BD43" s="87"/>
      <c r="BE43" s="87"/>
      <c r="BF43" s="87"/>
      <c r="BG43" s="87"/>
      <c r="BH43" s="97"/>
      <c r="BI43" s="90"/>
      <c r="BJ43" s="87"/>
      <c r="BK43" s="87"/>
      <c r="BL43" s="87"/>
      <c r="BM43" s="87"/>
      <c r="BN43" s="99"/>
      <c r="BO43" s="79"/>
      <c r="BP43" s="48"/>
      <c r="BQ43" s="48"/>
    </row>
    <row r="44" spans="1:69" ht="15.75" customHeight="1">
      <c r="A44" s="92" t="s">
        <v>104</v>
      </c>
      <c r="B44" s="93"/>
      <c r="C44" s="93"/>
      <c r="D44" s="87"/>
      <c r="E44" s="87"/>
      <c r="F44" s="97"/>
      <c r="G44" s="100"/>
      <c r="H44" s="87"/>
      <c r="I44" s="87"/>
      <c r="J44" s="87"/>
      <c r="K44" s="87"/>
      <c r="L44" s="97"/>
      <c r="M44" s="48"/>
      <c r="N44" s="87"/>
      <c r="O44" s="87"/>
      <c r="P44" s="87"/>
      <c r="Q44" s="97"/>
      <c r="R44" s="97"/>
      <c r="S44" s="48"/>
      <c r="T44" s="98"/>
      <c r="U44" s="87"/>
      <c r="V44" s="87"/>
      <c r="W44" s="87"/>
      <c r="X44" s="87"/>
      <c r="Y44" s="48"/>
      <c r="Z44" s="98"/>
      <c r="AA44" s="87"/>
      <c r="AB44" s="87"/>
      <c r="AC44" s="87"/>
      <c r="AD44" s="87"/>
      <c r="AE44" s="48"/>
      <c r="AF44" s="87"/>
      <c r="AG44" s="87"/>
      <c r="AH44" s="87"/>
      <c r="AI44" s="97"/>
      <c r="AJ44" s="97"/>
      <c r="AK44" s="48"/>
      <c r="AL44" s="98"/>
      <c r="AM44" s="87"/>
      <c r="AN44" s="87"/>
      <c r="AO44" s="87"/>
      <c r="AP44" s="87"/>
      <c r="AQ44" s="48"/>
      <c r="AR44" s="87"/>
      <c r="AS44" s="87"/>
      <c r="AT44" s="87"/>
      <c r="AU44" s="87"/>
      <c r="AV44" s="97"/>
      <c r="AW44" s="48"/>
      <c r="AX44" s="87"/>
      <c r="AY44" s="87"/>
      <c r="AZ44" s="87"/>
      <c r="BA44" s="87"/>
      <c r="BB44" s="97"/>
      <c r="BC44" s="48"/>
      <c r="BD44" s="87"/>
      <c r="BE44" s="87"/>
      <c r="BF44" s="87"/>
      <c r="BG44" s="87"/>
      <c r="BH44" s="97"/>
      <c r="BI44" s="48"/>
      <c r="BJ44" s="87"/>
      <c r="BK44" s="87"/>
      <c r="BL44" s="87"/>
      <c r="BM44" s="87"/>
      <c r="BN44" s="99"/>
      <c r="BO44" s="79"/>
      <c r="BP44" s="48"/>
      <c r="BQ44" s="48"/>
    </row>
    <row r="45" spans="1:69" ht="15.75" customHeight="1">
      <c r="A45" s="92" t="s">
        <v>105</v>
      </c>
      <c r="B45" s="93"/>
      <c r="C45" s="93"/>
      <c r="D45" s="87"/>
      <c r="E45" s="87"/>
      <c r="F45" s="97"/>
      <c r="G45" s="48"/>
      <c r="H45" s="87"/>
      <c r="I45" s="87"/>
      <c r="J45" s="87"/>
      <c r="K45" s="87"/>
      <c r="L45" s="97"/>
      <c r="M45" s="48"/>
      <c r="N45" s="87"/>
      <c r="O45" s="87"/>
      <c r="P45" s="87"/>
      <c r="Q45" s="97"/>
      <c r="R45" s="97"/>
      <c r="S45" s="48"/>
      <c r="T45" s="98"/>
      <c r="U45" s="87"/>
      <c r="V45" s="87"/>
      <c r="W45" s="87"/>
      <c r="X45" s="87"/>
      <c r="Y45" s="48"/>
      <c r="Z45" s="98"/>
      <c r="AA45" s="87"/>
      <c r="AB45" s="87"/>
      <c r="AC45" s="87"/>
      <c r="AD45" s="87"/>
      <c r="AE45" s="48"/>
      <c r="AF45" s="87"/>
      <c r="AG45" s="87"/>
      <c r="AH45" s="87"/>
      <c r="AI45" s="97"/>
      <c r="AJ45" s="97"/>
      <c r="AK45" s="48"/>
      <c r="AL45" s="98"/>
      <c r="AM45" s="87"/>
      <c r="AN45" s="87"/>
      <c r="AO45" s="87"/>
      <c r="AP45" s="87"/>
      <c r="AQ45" s="48"/>
      <c r="AR45" s="87"/>
      <c r="AS45" s="87"/>
      <c r="AT45" s="87"/>
      <c r="AU45" s="87"/>
      <c r="AV45" s="97"/>
      <c r="AW45" s="90"/>
      <c r="AX45" s="87"/>
      <c r="AY45" s="87"/>
      <c r="AZ45" s="87"/>
      <c r="BA45" s="87"/>
      <c r="BB45" s="97"/>
      <c r="BC45" s="90"/>
      <c r="BD45" s="87"/>
      <c r="BE45" s="87"/>
      <c r="BF45" s="87"/>
      <c r="BG45" s="87"/>
      <c r="BH45" s="97"/>
      <c r="BI45" s="90"/>
      <c r="BJ45" s="87"/>
      <c r="BK45" s="87"/>
      <c r="BL45" s="87"/>
      <c r="BM45" s="87"/>
      <c r="BN45" s="99"/>
      <c r="BO45" s="79"/>
      <c r="BP45" s="48"/>
      <c r="BQ45" s="48"/>
    </row>
    <row r="46" spans="1:69" ht="15.75" customHeight="1">
      <c r="A46" s="92" t="s">
        <v>106</v>
      </c>
      <c r="B46" s="93"/>
      <c r="C46" s="93"/>
      <c r="D46" s="87"/>
      <c r="E46" s="87"/>
      <c r="F46" s="97"/>
      <c r="G46" s="100"/>
      <c r="H46" s="87"/>
      <c r="I46" s="87"/>
      <c r="J46" s="87"/>
      <c r="K46" s="87"/>
      <c r="L46" s="97"/>
      <c r="M46" s="48"/>
      <c r="N46" s="87"/>
      <c r="O46" s="87"/>
      <c r="P46" s="87"/>
      <c r="Q46" s="97"/>
      <c r="R46" s="97"/>
      <c r="S46" s="48"/>
      <c r="T46" s="98"/>
      <c r="U46" s="87"/>
      <c r="V46" s="87"/>
      <c r="W46" s="87"/>
      <c r="X46" s="87"/>
      <c r="Y46" s="48"/>
      <c r="Z46" s="98"/>
      <c r="AA46" s="87"/>
      <c r="AB46" s="87"/>
      <c r="AC46" s="87"/>
      <c r="AD46" s="87"/>
      <c r="AE46" s="48"/>
      <c r="AF46" s="87"/>
      <c r="AG46" s="87"/>
      <c r="AH46" s="87"/>
      <c r="AI46" s="97"/>
      <c r="AJ46" s="97"/>
      <c r="AK46" s="48"/>
      <c r="AL46" s="98"/>
      <c r="AM46" s="87"/>
      <c r="AN46" s="87"/>
      <c r="AO46" s="87"/>
      <c r="AP46" s="87"/>
      <c r="AQ46" s="48"/>
      <c r="AR46" s="87"/>
      <c r="AS46" s="87"/>
      <c r="AT46" s="87"/>
      <c r="AU46" s="87"/>
      <c r="AV46" s="97"/>
      <c r="AW46" s="48"/>
      <c r="AX46" s="87"/>
      <c r="AY46" s="87"/>
      <c r="AZ46" s="87"/>
      <c r="BA46" s="87"/>
      <c r="BB46" s="97"/>
      <c r="BC46" s="48"/>
      <c r="BD46" s="87"/>
      <c r="BE46" s="87"/>
      <c r="BF46" s="87"/>
      <c r="BG46" s="87"/>
      <c r="BH46" s="97"/>
      <c r="BI46" s="48"/>
      <c r="BJ46" s="87"/>
      <c r="BK46" s="87"/>
      <c r="BL46" s="87"/>
      <c r="BM46" s="87"/>
      <c r="BN46" s="99"/>
      <c r="BO46" s="79"/>
      <c r="BP46" s="48"/>
      <c r="BQ46" s="48"/>
    </row>
    <row r="47" spans="1:69" ht="15.75" customHeight="1">
      <c r="A47" s="92" t="s">
        <v>107</v>
      </c>
      <c r="B47" s="93"/>
      <c r="C47" s="93"/>
      <c r="D47" s="87"/>
      <c r="E47" s="87"/>
      <c r="F47" s="97"/>
      <c r="G47" s="48"/>
      <c r="H47" s="87"/>
      <c r="I47" s="87"/>
      <c r="J47" s="87"/>
      <c r="K47" s="87"/>
      <c r="L47" s="97"/>
      <c r="M47" s="48"/>
      <c r="N47" s="87"/>
      <c r="O47" s="87"/>
      <c r="P47" s="87"/>
      <c r="Q47" s="97"/>
      <c r="R47" s="97"/>
      <c r="S47" s="48"/>
      <c r="T47" s="98"/>
      <c r="U47" s="87"/>
      <c r="V47" s="87"/>
      <c r="W47" s="87"/>
      <c r="X47" s="87"/>
      <c r="Y47" s="48"/>
      <c r="Z47" s="98"/>
      <c r="AA47" s="87"/>
      <c r="AB47" s="87"/>
      <c r="AC47" s="87"/>
      <c r="AD47" s="87"/>
      <c r="AE47" s="48"/>
      <c r="AF47" s="87"/>
      <c r="AG47" s="87"/>
      <c r="AH47" s="87"/>
      <c r="AI47" s="97"/>
      <c r="AJ47" s="97"/>
      <c r="AK47" s="48"/>
      <c r="AL47" s="98"/>
      <c r="AM47" s="87"/>
      <c r="AN47" s="87"/>
      <c r="AO47" s="87"/>
      <c r="AP47" s="87"/>
      <c r="AQ47" s="48"/>
      <c r="AR47" s="87"/>
      <c r="AS47" s="87"/>
      <c r="AT47" s="87"/>
      <c r="AU47" s="87"/>
      <c r="AV47" s="97"/>
      <c r="AW47" s="90"/>
      <c r="AX47" s="87"/>
      <c r="AY47" s="87"/>
      <c r="AZ47" s="87"/>
      <c r="BA47" s="87"/>
      <c r="BB47" s="97"/>
      <c r="BC47" s="90"/>
      <c r="BD47" s="87"/>
      <c r="BE47" s="87"/>
      <c r="BF47" s="87"/>
      <c r="BG47" s="87"/>
      <c r="BH47" s="97"/>
      <c r="BI47" s="90"/>
      <c r="BJ47" s="87"/>
      <c r="BK47" s="87"/>
      <c r="BL47" s="87"/>
      <c r="BM47" s="87"/>
      <c r="BN47" s="99"/>
      <c r="BO47" s="79"/>
      <c r="BP47" s="48"/>
      <c r="BQ47" s="48"/>
    </row>
    <row r="48" spans="1:69" ht="15.75" customHeight="1">
      <c r="A48" s="92" t="s">
        <v>108</v>
      </c>
      <c r="B48" s="93"/>
      <c r="C48" s="93"/>
      <c r="D48" s="87"/>
      <c r="E48" s="87"/>
      <c r="F48" s="97"/>
      <c r="G48" s="100"/>
      <c r="H48" s="87"/>
      <c r="I48" s="87"/>
      <c r="J48" s="87"/>
      <c r="K48" s="87"/>
      <c r="L48" s="97"/>
      <c r="M48" s="48"/>
      <c r="N48" s="87"/>
      <c r="O48" s="87"/>
      <c r="P48" s="87"/>
      <c r="Q48" s="97"/>
      <c r="R48" s="97"/>
      <c r="S48" s="48"/>
      <c r="T48" s="98"/>
      <c r="U48" s="87"/>
      <c r="V48" s="87"/>
      <c r="W48" s="87"/>
      <c r="X48" s="87"/>
      <c r="Y48" s="48"/>
      <c r="Z48" s="98"/>
      <c r="AA48" s="87"/>
      <c r="AB48" s="87"/>
      <c r="AC48" s="87"/>
      <c r="AD48" s="87"/>
      <c r="AE48" s="48"/>
      <c r="AF48" s="87"/>
      <c r="AG48" s="87"/>
      <c r="AH48" s="87"/>
      <c r="AI48" s="97"/>
      <c r="AJ48" s="97"/>
      <c r="AK48" s="48"/>
      <c r="AL48" s="98"/>
      <c r="AM48" s="87"/>
      <c r="AN48" s="87"/>
      <c r="AO48" s="87"/>
      <c r="AP48" s="87"/>
      <c r="AQ48" s="48"/>
      <c r="AR48" s="87"/>
      <c r="AS48" s="87"/>
      <c r="AT48" s="87"/>
      <c r="AU48" s="87"/>
      <c r="AV48" s="97"/>
      <c r="AW48" s="48"/>
      <c r="AX48" s="87"/>
      <c r="AY48" s="87"/>
      <c r="AZ48" s="87"/>
      <c r="BA48" s="87"/>
      <c r="BB48" s="97"/>
      <c r="BC48" s="48"/>
      <c r="BD48" s="87"/>
      <c r="BE48" s="87"/>
      <c r="BF48" s="87"/>
      <c r="BG48" s="87"/>
      <c r="BH48" s="97"/>
      <c r="BI48" s="48"/>
      <c r="BJ48" s="87"/>
      <c r="BK48" s="87"/>
      <c r="BL48" s="87"/>
      <c r="BM48" s="87"/>
      <c r="BN48" s="99"/>
      <c r="BO48" s="79"/>
      <c r="BP48" s="48"/>
      <c r="BQ48" s="48"/>
    </row>
    <row r="49" spans="1:69" ht="15.75" customHeight="1">
      <c r="A49" s="92" t="s">
        <v>109</v>
      </c>
      <c r="B49" s="93"/>
      <c r="C49" s="93"/>
      <c r="D49" s="87"/>
      <c r="E49" s="87"/>
      <c r="F49" s="97"/>
      <c r="G49" s="48"/>
      <c r="H49" s="87"/>
      <c r="I49" s="87"/>
      <c r="J49" s="87"/>
      <c r="K49" s="87"/>
      <c r="L49" s="97"/>
      <c r="M49" s="48"/>
      <c r="N49" s="87"/>
      <c r="O49" s="87"/>
      <c r="P49" s="87"/>
      <c r="Q49" s="97"/>
      <c r="R49" s="97"/>
      <c r="S49" s="48"/>
      <c r="T49" s="98"/>
      <c r="U49" s="87"/>
      <c r="V49" s="87"/>
      <c r="W49" s="87"/>
      <c r="X49" s="87"/>
      <c r="Y49" s="48"/>
      <c r="Z49" s="98"/>
      <c r="AA49" s="87"/>
      <c r="AB49" s="87"/>
      <c r="AC49" s="87"/>
      <c r="AD49" s="87"/>
      <c r="AE49" s="48"/>
      <c r="AF49" s="87"/>
      <c r="AG49" s="87"/>
      <c r="AH49" s="87"/>
      <c r="AI49" s="97"/>
      <c r="AJ49" s="97"/>
      <c r="AK49" s="48"/>
      <c r="AL49" s="98"/>
      <c r="AM49" s="87"/>
      <c r="AN49" s="87"/>
      <c r="AO49" s="87"/>
      <c r="AP49" s="87"/>
      <c r="AQ49" s="48"/>
      <c r="AR49" s="87"/>
      <c r="AS49" s="87"/>
      <c r="AT49" s="87"/>
      <c r="AU49" s="87"/>
      <c r="AV49" s="97"/>
      <c r="AW49" s="90"/>
      <c r="AX49" s="87"/>
      <c r="AY49" s="87"/>
      <c r="AZ49" s="87"/>
      <c r="BA49" s="87"/>
      <c r="BB49" s="97"/>
      <c r="BC49" s="90"/>
      <c r="BD49" s="87"/>
      <c r="BE49" s="87"/>
      <c r="BF49" s="87"/>
      <c r="BG49" s="87"/>
      <c r="BH49" s="97"/>
      <c r="BI49" s="90"/>
      <c r="BJ49" s="87"/>
      <c r="BK49" s="87"/>
      <c r="BL49" s="87"/>
      <c r="BM49" s="87"/>
      <c r="BN49" s="99"/>
      <c r="BO49" s="79"/>
      <c r="BP49" s="48"/>
      <c r="BQ49" s="48"/>
    </row>
    <row r="50" spans="1:69" ht="15.75" customHeight="1">
      <c r="A50" s="92" t="s">
        <v>110</v>
      </c>
      <c r="B50" s="93"/>
      <c r="C50" s="93"/>
      <c r="D50" s="87"/>
      <c r="E50" s="87"/>
      <c r="F50" s="97"/>
      <c r="G50" s="100"/>
      <c r="H50" s="87"/>
      <c r="I50" s="87"/>
      <c r="J50" s="87"/>
      <c r="K50" s="87"/>
      <c r="L50" s="97"/>
      <c r="M50" s="48"/>
      <c r="N50" s="87"/>
      <c r="O50" s="87"/>
      <c r="P50" s="87"/>
      <c r="Q50" s="97"/>
      <c r="R50" s="97"/>
      <c r="S50" s="48"/>
      <c r="T50" s="98"/>
      <c r="U50" s="87"/>
      <c r="V50" s="87"/>
      <c r="W50" s="87"/>
      <c r="X50" s="87"/>
      <c r="Y50" s="48"/>
      <c r="Z50" s="98"/>
      <c r="AA50" s="87"/>
      <c r="AB50" s="87"/>
      <c r="AC50" s="87"/>
      <c r="AD50" s="87"/>
      <c r="AE50" s="48"/>
      <c r="AF50" s="87"/>
      <c r="AG50" s="87"/>
      <c r="AH50" s="87"/>
      <c r="AI50" s="97"/>
      <c r="AJ50" s="97"/>
      <c r="AK50" s="48"/>
      <c r="AL50" s="98"/>
      <c r="AM50" s="87"/>
      <c r="AN50" s="87"/>
      <c r="AO50" s="87"/>
      <c r="AP50" s="87"/>
      <c r="AQ50" s="48"/>
      <c r="AR50" s="87"/>
      <c r="AS50" s="87"/>
      <c r="AT50" s="87"/>
      <c r="AU50" s="87"/>
      <c r="AV50" s="97"/>
      <c r="AW50" s="48"/>
      <c r="AX50" s="87"/>
      <c r="AY50" s="87"/>
      <c r="AZ50" s="87"/>
      <c r="BA50" s="87"/>
      <c r="BB50" s="97"/>
      <c r="BC50" s="48"/>
      <c r="BD50" s="87"/>
      <c r="BE50" s="87"/>
      <c r="BF50" s="87"/>
      <c r="BG50" s="87"/>
      <c r="BH50" s="97"/>
      <c r="BI50" s="48"/>
      <c r="BJ50" s="87"/>
      <c r="BK50" s="87"/>
      <c r="BL50" s="87"/>
      <c r="BM50" s="87"/>
      <c r="BN50" s="99"/>
      <c r="BO50" s="79"/>
      <c r="BP50" s="48"/>
      <c r="BQ50" s="48"/>
    </row>
    <row r="51" spans="1:69" ht="15.75" customHeight="1">
      <c r="A51" s="92" t="s">
        <v>111</v>
      </c>
      <c r="B51" s="93"/>
      <c r="C51" s="93"/>
      <c r="D51" s="87"/>
      <c r="E51" s="87"/>
      <c r="F51" s="97"/>
      <c r="G51" s="48"/>
      <c r="H51" s="87"/>
      <c r="I51" s="87"/>
      <c r="J51" s="87"/>
      <c r="K51" s="87"/>
      <c r="L51" s="97"/>
      <c r="M51" s="48"/>
      <c r="N51" s="87"/>
      <c r="O51" s="87"/>
      <c r="P51" s="87"/>
      <c r="Q51" s="97"/>
      <c r="R51" s="97"/>
      <c r="S51" s="48"/>
      <c r="T51" s="98"/>
      <c r="U51" s="87"/>
      <c r="V51" s="87"/>
      <c r="W51" s="87"/>
      <c r="X51" s="87"/>
      <c r="Y51" s="48"/>
      <c r="Z51" s="98"/>
      <c r="AA51" s="87"/>
      <c r="AB51" s="87"/>
      <c r="AC51" s="87"/>
      <c r="AD51" s="87"/>
      <c r="AE51" s="48"/>
      <c r="AF51" s="87"/>
      <c r="AG51" s="87"/>
      <c r="AH51" s="87"/>
      <c r="AI51" s="97"/>
      <c r="AJ51" s="97"/>
      <c r="AK51" s="48"/>
      <c r="AL51" s="98"/>
      <c r="AM51" s="87"/>
      <c r="AN51" s="87"/>
      <c r="AO51" s="87"/>
      <c r="AP51" s="87"/>
      <c r="AQ51" s="48"/>
      <c r="AR51" s="87"/>
      <c r="AS51" s="87"/>
      <c r="AT51" s="87"/>
      <c r="AU51" s="87"/>
      <c r="AV51" s="97"/>
      <c r="AW51" s="90"/>
      <c r="AX51" s="87"/>
      <c r="AY51" s="87"/>
      <c r="AZ51" s="87"/>
      <c r="BA51" s="87"/>
      <c r="BB51" s="97"/>
      <c r="BC51" s="90"/>
      <c r="BD51" s="87"/>
      <c r="BE51" s="87"/>
      <c r="BF51" s="87"/>
      <c r="BG51" s="87"/>
      <c r="BH51" s="97"/>
      <c r="BI51" s="90"/>
      <c r="BJ51" s="87"/>
      <c r="BK51" s="87"/>
      <c r="BL51" s="87"/>
      <c r="BM51" s="87"/>
      <c r="BN51" s="99"/>
      <c r="BO51" s="79"/>
      <c r="BP51" s="48"/>
      <c r="BQ51" s="48"/>
    </row>
    <row r="52" spans="1:69" ht="15.75" customHeight="1">
      <c r="A52" s="92" t="s">
        <v>112</v>
      </c>
      <c r="B52" s="93"/>
      <c r="C52" s="93"/>
      <c r="D52" s="87"/>
      <c r="E52" s="87"/>
      <c r="F52" s="97"/>
      <c r="G52" s="100"/>
      <c r="H52" s="87"/>
      <c r="I52" s="87"/>
      <c r="J52" s="87"/>
      <c r="K52" s="87"/>
      <c r="L52" s="97"/>
      <c r="M52" s="48"/>
      <c r="N52" s="87"/>
      <c r="O52" s="87"/>
      <c r="P52" s="87"/>
      <c r="Q52" s="97"/>
      <c r="R52" s="97"/>
      <c r="S52" s="48"/>
      <c r="T52" s="98"/>
      <c r="U52" s="87"/>
      <c r="V52" s="87"/>
      <c r="W52" s="87"/>
      <c r="X52" s="87"/>
      <c r="Y52" s="48"/>
      <c r="Z52" s="98"/>
      <c r="AA52" s="87"/>
      <c r="AB52" s="87"/>
      <c r="AC52" s="87"/>
      <c r="AD52" s="87"/>
      <c r="AE52" s="48"/>
      <c r="AF52" s="87"/>
      <c r="AG52" s="87"/>
      <c r="AH52" s="87"/>
      <c r="AI52" s="97"/>
      <c r="AJ52" s="97"/>
      <c r="AK52" s="48"/>
      <c r="AL52" s="98"/>
      <c r="AM52" s="87"/>
      <c r="AN52" s="87"/>
      <c r="AO52" s="87"/>
      <c r="AP52" s="87"/>
      <c r="AQ52" s="48"/>
      <c r="AR52" s="87"/>
      <c r="AS52" s="87"/>
      <c r="AT52" s="87"/>
      <c r="AU52" s="87"/>
      <c r="AV52" s="97"/>
      <c r="AW52" s="48"/>
      <c r="AX52" s="87"/>
      <c r="AY52" s="87"/>
      <c r="AZ52" s="87"/>
      <c r="BA52" s="87"/>
      <c r="BB52" s="97"/>
      <c r="BC52" s="48"/>
      <c r="BD52" s="87"/>
      <c r="BE52" s="87"/>
      <c r="BF52" s="87"/>
      <c r="BG52" s="87"/>
      <c r="BH52" s="97"/>
      <c r="BI52" s="48"/>
      <c r="BJ52" s="87"/>
      <c r="BK52" s="87"/>
      <c r="BL52" s="87"/>
      <c r="BM52" s="87"/>
      <c r="BN52" s="99"/>
      <c r="BO52" s="79"/>
      <c r="BP52" s="48"/>
      <c r="BQ52" s="48"/>
    </row>
    <row r="53" spans="1:69" ht="15.75" customHeight="1">
      <c r="A53" s="92" t="s">
        <v>113</v>
      </c>
      <c r="B53" s="93"/>
      <c r="C53" s="93"/>
      <c r="D53" s="87"/>
      <c r="E53" s="87"/>
      <c r="F53" s="97"/>
      <c r="G53" s="48"/>
      <c r="H53" s="87"/>
      <c r="I53" s="87"/>
      <c r="J53" s="87"/>
      <c r="K53" s="87"/>
      <c r="L53" s="97"/>
      <c r="M53" s="48"/>
      <c r="N53" s="87"/>
      <c r="O53" s="87"/>
      <c r="P53" s="87"/>
      <c r="Q53" s="97"/>
      <c r="R53" s="97"/>
      <c r="S53" s="48"/>
      <c r="T53" s="98"/>
      <c r="U53" s="87"/>
      <c r="V53" s="87"/>
      <c r="W53" s="87"/>
      <c r="X53" s="87"/>
      <c r="Y53" s="48"/>
      <c r="Z53" s="98"/>
      <c r="AA53" s="87"/>
      <c r="AB53" s="87"/>
      <c r="AC53" s="87"/>
      <c r="AD53" s="87"/>
      <c r="AE53" s="48"/>
      <c r="AF53" s="87"/>
      <c r="AG53" s="87"/>
      <c r="AH53" s="87"/>
      <c r="AI53" s="97"/>
      <c r="AJ53" s="97"/>
      <c r="AK53" s="48"/>
      <c r="AL53" s="98"/>
      <c r="AM53" s="87"/>
      <c r="AN53" s="87"/>
      <c r="AO53" s="87"/>
      <c r="AP53" s="87"/>
      <c r="AQ53" s="48"/>
      <c r="AR53" s="87"/>
      <c r="AS53" s="87"/>
      <c r="AT53" s="87"/>
      <c r="AU53" s="87"/>
      <c r="AV53" s="97"/>
      <c r="AW53" s="90"/>
      <c r="AX53" s="87"/>
      <c r="AY53" s="87"/>
      <c r="AZ53" s="87"/>
      <c r="BA53" s="87"/>
      <c r="BB53" s="97"/>
      <c r="BC53" s="90"/>
      <c r="BD53" s="87"/>
      <c r="BE53" s="87"/>
      <c r="BF53" s="87"/>
      <c r="BG53" s="87"/>
      <c r="BH53" s="97"/>
      <c r="BI53" s="90"/>
      <c r="BJ53" s="87"/>
      <c r="BK53" s="87"/>
      <c r="BL53" s="87"/>
      <c r="BM53" s="87"/>
      <c r="BN53" s="99"/>
      <c r="BO53" s="79"/>
      <c r="BP53" s="48"/>
      <c r="BQ53" s="48"/>
    </row>
    <row r="54" spans="1:69" ht="15.75" customHeight="1">
      <c r="A54" s="92" t="s">
        <v>114</v>
      </c>
      <c r="B54" s="93"/>
      <c r="C54" s="93"/>
      <c r="D54" s="87"/>
      <c r="E54" s="87"/>
      <c r="F54" s="97"/>
      <c r="G54" s="100"/>
      <c r="H54" s="87"/>
      <c r="I54" s="87"/>
      <c r="J54" s="87"/>
      <c r="K54" s="87"/>
      <c r="L54" s="97"/>
      <c r="M54" s="48"/>
      <c r="N54" s="87"/>
      <c r="O54" s="87"/>
      <c r="P54" s="87"/>
      <c r="Q54" s="97"/>
      <c r="R54" s="97"/>
      <c r="S54" s="48"/>
      <c r="T54" s="98"/>
      <c r="U54" s="87"/>
      <c r="V54" s="87"/>
      <c r="W54" s="87"/>
      <c r="X54" s="87"/>
      <c r="Y54" s="48"/>
      <c r="Z54" s="98"/>
      <c r="AA54" s="87"/>
      <c r="AB54" s="87"/>
      <c r="AC54" s="87"/>
      <c r="AD54" s="87"/>
      <c r="AE54" s="48"/>
      <c r="AF54" s="87"/>
      <c r="AG54" s="87"/>
      <c r="AH54" s="87"/>
      <c r="AI54" s="97"/>
      <c r="AJ54" s="97"/>
      <c r="AK54" s="48"/>
      <c r="AL54" s="98"/>
      <c r="AM54" s="87"/>
      <c r="AN54" s="87"/>
      <c r="AO54" s="87"/>
      <c r="AP54" s="87"/>
      <c r="AQ54" s="48"/>
      <c r="AR54" s="87"/>
      <c r="AS54" s="87"/>
      <c r="AT54" s="87"/>
      <c r="AU54" s="87"/>
      <c r="AV54" s="97"/>
      <c r="AW54" s="48"/>
      <c r="AX54" s="87"/>
      <c r="AY54" s="87"/>
      <c r="AZ54" s="87"/>
      <c r="BA54" s="87"/>
      <c r="BB54" s="97"/>
      <c r="BC54" s="48"/>
      <c r="BD54" s="87"/>
      <c r="BE54" s="87"/>
      <c r="BF54" s="87"/>
      <c r="BG54" s="87"/>
      <c r="BH54" s="97"/>
      <c r="BI54" s="48"/>
      <c r="BJ54" s="87"/>
      <c r="BK54" s="87"/>
      <c r="BL54" s="87"/>
      <c r="BM54" s="87"/>
      <c r="BN54" s="99"/>
      <c r="BO54" s="79"/>
      <c r="BP54" s="48"/>
      <c r="BQ54" s="48"/>
    </row>
    <row r="55" spans="1:69" ht="15.75" customHeight="1">
      <c r="A55" s="92" t="s">
        <v>115</v>
      </c>
      <c r="B55" s="93"/>
      <c r="C55" s="93"/>
      <c r="D55" s="87"/>
      <c r="E55" s="87"/>
      <c r="F55" s="97"/>
      <c r="G55" s="48"/>
      <c r="H55" s="87"/>
      <c r="I55" s="87"/>
      <c r="J55" s="87"/>
      <c r="K55" s="87"/>
      <c r="L55" s="97"/>
      <c r="M55" s="48"/>
      <c r="N55" s="87"/>
      <c r="O55" s="87"/>
      <c r="P55" s="87"/>
      <c r="Q55" s="97"/>
      <c r="R55" s="97"/>
      <c r="S55" s="48"/>
      <c r="T55" s="98"/>
      <c r="U55" s="87"/>
      <c r="V55" s="87"/>
      <c r="W55" s="87"/>
      <c r="X55" s="87"/>
      <c r="Y55" s="48"/>
      <c r="Z55" s="98"/>
      <c r="AA55" s="87"/>
      <c r="AB55" s="87"/>
      <c r="AC55" s="87"/>
      <c r="AD55" s="87"/>
      <c r="AE55" s="48"/>
      <c r="AF55" s="87"/>
      <c r="AG55" s="87"/>
      <c r="AH55" s="87"/>
      <c r="AI55" s="97"/>
      <c r="AJ55" s="97"/>
      <c r="AK55" s="48"/>
      <c r="AL55" s="98"/>
      <c r="AM55" s="87"/>
      <c r="AN55" s="87"/>
      <c r="AO55" s="87"/>
      <c r="AP55" s="87"/>
      <c r="AQ55" s="48"/>
      <c r="AR55" s="87"/>
      <c r="AS55" s="87"/>
      <c r="AT55" s="87"/>
      <c r="AU55" s="87"/>
      <c r="AV55" s="97"/>
      <c r="AW55" s="90"/>
      <c r="AX55" s="87"/>
      <c r="AY55" s="87"/>
      <c r="AZ55" s="87"/>
      <c r="BA55" s="87"/>
      <c r="BB55" s="97"/>
      <c r="BC55" s="90"/>
      <c r="BD55" s="87"/>
      <c r="BE55" s="87"/>
      <c r="BF55" s="87"/>
      <c r="BG55" s="87"/>
      <c r="BH55" s="97"/>
      <c r="BI55" s="90"/>
      <c r="BJ55" s="87"/>
      <c r="BK55" s="87"/>
      <c r="BL55" s="87"/>
      <c r="BM55" s="87"/>
      <c r="BN55" s="99"/>
      <c r="BO55" s="79"/>
      <c r="BP55" s="48"/>
      <c r="BQ55" s="48"/>
    </row>
    <row r="56" spans="1:69" ht="15.75" customHeight="1">
      <c r="A56" s="92" t="s">
        <v>116</v>
      </c>
      <c r="B56" s="93"/>
      <c r="C56" s="93"/>
      <c r="D56" s="87"/>
      <c r="E56" s="87"/>
      <c r="F56" s="97"/>
      <c r="G56" s="100"/>
      <c r="H56" s="87"/>
      <c r="I56" s="87"/>
      <c r="J56" s="87"/>
      <c r="K56" s="87"/>
      <c r="L56" s="97"/>
      <c r="M56" s="48"/>
      <c r="N56" s="87"/>
      <c r="O56" s="87"/>
      <c r="P56" s="87"/>
      <c r="Q56" s="97"/>
      <c r="R56" s="97"/>
      <c r="S56" s="48"/>
      <c r="T56" s="98"/>
      <c r="U56" s="87"/>
      <c r="V56" s="87"/>
      <c r="W56" s="87"/>
      <c r="X56" s="87"/>
      <c r="Y56" s="48"/>
      <c r="Z56" s="98"/>
      <c r="AA56" s="87"/>
      <c r="AB56" s="87"/>
      <c r="AC56" s="87"/>
      <c r="AD56" s="87"/>
      <c r="AE56" s="48"/>
      <c r="AF56" s="87"/>
      <c r="AG56" s="87"/>
      <c r="AH56" s="87"/>
      <c r="AI56" s="97"/>
      <c r="AJ56" s="97"/>
      <c r="AK56" s="48"/>
      <c r="AL56" s="98"/>
      <c r="AM56" s="87"/>
      <c r="AN56" s="87"/>
      <c r="AO56" s="87"/>
      <c r="AP56" s="87"/>
      <c r="AQ56" s="48"/>
      <c r="AR56" s="87"/>
      <c r="AS56" s="87"/>
      <c r="AT56" s="87"/>
      <c r="AU56" s="87"/>
      <c r="AV56" s="97"/>
      <c r="AW56" s="48"/>
      <c r="AX56" s="87"/>
      <c r="AY56" s="87"/>
      <c r="AZ56" s="87"/>
      <c r="BA56" s="87"/>
      <c r="BB56" s="97"/>
      <c r="BC56" s="48"/>
      <c r="BD56" s="87"/>
      <c r="BE56" s="87"/>
      <c r="BF56" s="87"/>
      <c r="BG56" s="87"/>
      <c r="BH56" s="97"/>
      <c r="BI56" s="48"/>
      <c r="BJ56" s="87"/>
      <c r="BK56" s="87"/>
      <c r="BL56" s="87"/>
      <c r="BM56" s="87"/>
      <c r="BN56" s="99"/>
      <c r="BO56" s="79"/>
      <c r="BP56" s="48"/>
      <c r="BQ56" s="48"/>
    </row>
    <row r="57" spans="1:69" ht="15.75" customHeight="1">
      <c r="A57" s="92" t="s">
        <v>117</v>
      </c>
      <c r="B57" s="93"/>
      <c r="C57" s="93"/>
      <c r="D57" s="87"/>
      <c r="E57" s="87"/>
      <c r="F57" s="97"/>
      <c r="G57" s="48"/>
      <c r="H57" s="87"/>
      <c r="I57" s="87"/>
      <c r="J57" s="87"/>
      <c r="K57" s="87"/>
      <c r="L57" s="97"/>
      <c r="M57" s="48"/>
      <c r="N57" s="87"/>
      <c r="O57" s="87"/>
      <c r="P57" s="87"/>
      <c r="Q57" s="97"/>
      <c r="R57" s="97"/>
      <c r="S57" s="48"/>
      <c r="T57" s="98"/>
      <c r="U57" s="87"/>
      <c r="V57" s="87"/>
      <c r="W57" s="87"/>
      <c r="X57" s="87"/>
      <c r="Y57" s="48"/>
      <c r="Z57" s="98"/>
      <c r="AA57" s="87"/>
      <c r="AB57" s="87"/>
      <c r="AC57" s="87"/>
      <c r="AD57" s="87"/>
      <c r="AE57" s="48"/>
      <c r="AF57" s="87"/>
      <c r="AG57" s="87"/>
      <c r="AH57" s="87"/>
      <c r="AI57" s="97"/>
      <c r="AJ57" s="97"/>
      <c r="AK57" s="48"/>
      <c r="AL57" s="98"/>
      <c r="AM57" s="87"/>
      <c r="AN57" s="87"/>
      <c r="AO57" s="87"/>
      <c r="AP57" s="87"/>
      <c r="AQ57" s="48"/>
      <c r="AR57" s="87"/>
      <c r="AS57" s="87"/>
      <c r="AT57" s="87"/>
      <c r="AU57" s="87"/>
      <c r="AV57" s="97"/>
      <c r="AW57" s="90"/>
      <c r="AX57" s="87"/>
      <c r="AY57" s="87"/>
      <c r="AZ57" s="87"/>
      <c r="BA57" s="87"/>
      <c r="BB57" s="97"/>
      <c r="BC57" s="90"/>
      <c r="BD57" s="87"/>
      <c r="BE57" s="87"/>
      <c r="BF57" s="87"/>
      <c r="BG57" s="87"/>
      <c r="BH57" s="97"/>
      <c r="BI57" s="90"/>
      <c r="BJ57" s="87"/>
      <c r="BK57" s="87"/>
      <c r="BL57" s="87"/>
      <c r="BM57" s="87"/>
      <c r="BN57" s="99"/>
      <c r="BO57" s="79"/>
      <c r="BP57" s="48"/>
      <c r="BQ57" s="48"/>
    </row>
    <row r="58" spans="1:69" ht="15.75" customHeight="1">
      <c r="A58" s="92" t="s">
        <v>118</v>
      </c>
      <c r="B58" s="93"/>
      <c r="C58" s="93"/>
      <c r="D58" s="87"/>
      <c r="E58" s="87"/>
      <c r="F58" s="97"/>
      <c r="G58" s="100"/>
      <c r="H58" s="87"/>
      <c r="I58" s="87"/>
      <c r="J58" s="87"/>
      <c r="K58" s="87"/>
      <c r="L58" s="97"/>
      <c r="M58" s="48"/>
      <c r="N58" s="87"/>
      <c r="O58" s="87"/>
      <c r="P58" s="87"/>
      <c r="Q58" s="97"/>
      <c r="R58" s="97"/>
      <c r="S58" s="48"/>
      <c r="T58" s="98"/>
      <c r="U58" s="87"/>
      <c r="V58" s="87"/>
      <c r="W58" s="87"/>
      <c r="X58" s="87"/>
      <c r="Y58" s="48"/>
      <c r="Z58" s="98"/>
      <c r="AA58" s="87"/>
      <c r="AB58" s="87"/>
      <c r="AC58" s="87"/>
      <c r="AD58" s="87"/>
      <c r="AE58" s="48"/>
      <c r="AF58" s="87"/>
      <c r="AG58" s="87"/>
      <c r="AH58" s="87"/>
      <c r="AI58" s="97"/>
      <c r="AJ58" s="97"/>
      <c r="AK58" s="48"/>
      <c r="AL58" s="98"/>
      <c r="AM58" s="87"/>
      <c r="AN58" s="87"/>
      <c r="AO58" s="87"/>
      <c r="AP58" s="87"/>
      <c r="AQ58" s="48"/>
      <c r="AR58" s="87"/>
      <c r="AS58" s="87"/>
      <c r="AT58" s="87"/>
      <c r="AU58" s="87"/>
      <c r="AV58" s="97"/>
      <c r="AW58" s="48"/>
      <c r="AX58" s="87"/>
      <c r="AY58" s="87"/>
      <c r="AZ58" s="87"/>
      <c r="BA58" s="87"/>
      <c r="BB58" s="97"/>
      <c r="BC58" s="48"/>
      <c r="BD58" s="87"/>
      <c r="BE58" s="87"/>
      <c r="BF58" s="87"/>
      <c r="BG58" s="87"/>
      <c r="BH58" s="97"/>
      <c r="BI58" s="48"/>
      <c r="BJ58" s="87"/>
      <c r="BK58" s="87"/>
      <c r="BL58" s="87"/>
      <c r="BM58" s="87"/>
      <c r="BN58" s="99"/>
      <c r="BO58" s="79"/>
      <c r="BP58" s="48"/>
      <c r="BQ58" s="48"/>
    </row>
    <row r="59" spans="1:69" ht="15.75" customHeight="1">
      <c r="A59" s="92" t="s">
        <v>119</v>
      </c>
      <c r="B59" s="93"/>
      <c r="C59" s="93"/>
      <c r="D59" s="87"/>
      <c r="E59" s="87"/>
      <c r="F59" s="97"/>
      <c r="G59" s="48"/>
      <c r="H59" s="87"/>
      <c r="I59" s="87"/>
      <c r="J59" s="87"/>
      <c r="K59" s="87"/>
      <c r="L59" s="97"/>
      <c r="M59" s="48"/>
      <c r="N59" s="87"/>
      <c r="O59" s="87"/>
      <c r="P59" s="87"/>
      <c r="Q59" s="97"/>
      <c r="R59" s="97"/>
      <c r="S59" s="48"/>
      <c r="T59" s="98"/>
      <c r="U59" s="87"/>
      <c r="V59" s="87"/>
      <c r="W59" s="87"/>
      <c r="X59" s="87"/>
      <c r="Y59" s="48"/>
      <c r="Z59" s="98"/>
      <c r="AA59" s="87"/>
      <c r="AB59" s="87"/>
      <c r="AC59" s="87"/>
      <c r="AD59" s="87"/>
      <c r="AE59" s="48"/>
      <c r="AF59" s="87"/>
      <c r="AG59" s="87"/>
      <c r="AH59" s="87"/>
      <c r="AI59" s="97"/>
      <c r="AJ59" s="97"/>
      <c r="AK59" s="48"/>
      <c r="AL59" s="98"/>
      <c r="AM59" s="87"/>
      <c r="AN59" s="87"/>
      <c r="AO59" s="87"/>
      <c r="AP59" s="87"/>
      <c r="AQ59" s="48"/>
      <c r="AR59" s="87"/>
      <c r="AS59" s="87"/>
      <c r="AT59" s="87"/>
      <c r="AU59" s="87"/>
      <c r="AV59" s="97"/>
      <c r="AW59" s="90"/>
      <c r="AX59" s="87"/>
      <c r="AY59" s="87"/>
      <c r="AZ59" s="87"/>
      <c r="BA59" s="87"/>
      <c r="BB59" s="97"/>
      <c r="BC59" s="90"/>
      <c r="BD59" s="87"/>
      <c r="BE59" s="87"/>
      <c r="BF59" s="87"/>
      <c r="BG59" s="87"/>
      <c r="BH59" s="97"/>
      <c r="BI59" s="90"/>
      <c r="BJ59" s="87"/>
      <c r="BK59" s="87"/>
      <c r="BL59" s="87"/>
      <c r="BM59" s="87"/>
      <c r="BN59" s="99"/>
      <c r="BO59" s="79"/>
      <c r="BP59" s="48"/>
      <c r="BQ59" s="48"/>
    </row>
    <row r="60" spans="1:69" ht="15.75" customHeight="1">
      <c r="A60" s="92" t="s">
        <v>120</v>
      </c>
      <c r="B60" s="93"/>
      <c r="C60" s="93"/>
      <c r="D60" s="87"/>
      <c r="E60" s="87"/>
      <c r="F60" s="97"/>
      <c r="G60" s="100"/>
      <c r="H60" s="87"/>
      <c r="I60" s="87"/>
      <c r="J60" s="87"/>
      <c r="K60" s="87"/>
      <c r="L60" s="97"/>
      <c r="M60" s="48"/>
      <c r="N60" s="87"/>
      <c r="O60" s="87"/>
      <c r="P60" s="87"/>
      <c r="Q60" s="97"/>
      <c r="R60" s="97"/>
      <c r="S60" s="48"/>
      <c r="T60" s="98"/>
      <c r="U60" s="87"/>
      <c r="V60" s="87"/>
      <c r="W60" s="87"/>
      <c r="X60" s="87"/>
      <c r="Y60" s="48"/>
      <c r="Z60" s="98"/>
      <c r="AA60" s="87"/>
      <c r="AB60" s="87"/>
      <c r="AC60" s="87"/>
      <c r="AD60" s="87"/>
      <c r="AE60" s="48"/>
      <c r="AF60" s="87"/>
      <c r="AG60" s="87"/>
      <c r="AH60" s="87"/>
      <c r="AI60" s="97"/>
      <c r="AJ60" s="97"/>
      <c r="AK60" s="48"/>
      <c r="AL60" s="98"/>
      <c r="AM60" s="87"/>
      <c r="AN60" s="87"/>
      <c r="AO60" s="87"/>
      <c r="AP60" s="87"/>
      <c r="AQ60" s="48"/>
      <c r="AR60" s="87"/>
      <c r="AS60" s="87"/>
      <c r="AT60" s="87"/>
      <c r="AU60" s="87"/>
      <c r="AV60" s="97"/>
      <c r="AW60" s="48"/>
      <c r="AX60" s="87"/>
      <c r="AY60" s="87"/>
      <c r="AZ60" s="87"/>
      <c r="BA60" s="87"/>
      <c r="BB60" s="97"/>
      <c r="BC60" s="48"/>
      <c r="BD60" s="87"/>
      <c r="BE60" s="87"/>
      <c r="BF60" s="87"/>
      <c r="BG60" s="87"/>
      <c r="BH60" s="97"/>
      <c r="BI60" s="48"/>
      <c r="BJ60" s="87"/>
      <c r="BK60" s="87"/>
      <c r="BL60" s="87"/>
      <c r="BM60" s="87"/>
      <c r="BN60" s="99"/>
      <c r="BO60" s="79"/>
      <c r="BP60" s="48"/>
      <c r="BQ60" s="48"/>
    </row>
    <row r="61" spans="1:69" ht="15.75" customHeight="1">
      <c r="A61" s="92" t="s">
        <v>121</v>
      </c>
      <c r="B61" s="93"/>
      <c r="C61" s="93"/>
      <c r="D61" s="87"/>
      <c r="E61" s="87"/>
      <c r="F61" s="97"/>
      <c r="G61" s="48"/>
      <c r="H61" s="87"/>
      <c r="I61" s="87"/>
      <c r="J61" s="87"/>
      <c r="K61" s="87"/>
      <c r="L61" s="97"/>
      <c r="M61" s="48"/>
      <c r="N61" s="87"/>
      <c r="O61" s="87"/>
      <c r="P61" s="87"/>
      <c r="Q61" s="97"/>
      <c r="R61" s="97"/>
      <c r="S61" s="48"/>
      <c r="T61" s="98"/>
      <c r="U61" s="87"/>
      <c r="V61" s="87"/>
      <c r="W61" s="87"/>
      <c r="X61" s="87"/>
      <c r="Y61" s="48"/>
      <c r="Z61" s="98"/>
      <c r="AA61" s="87"/>
      <c r="AB61" s="87"/>
      <c r="AC61" s="87"/>
      <c r="AD61" s="87"/>
      <c r="AE61" s="48"/>
      <c r="AF61" s="87"/>
      <c r="AG61" s="87"/>
      <c r="AH61" s="87"/>
      <c r="AI61" s="97"/>
      <c r="AJ61" s="97"/>
      <c r="AK61" s="48"/>
      <c r="AL61" s="98"/>
      <c r="AM61" s="87"/>
      <c r="AN61" s="87"/>
      <c r="AO61" s="87"/>
      <c r="AP61" s="87"/>
      <c r="AQ61" s="48"/>
      <c r="AR61" s="87"/>
      <c r="AS61" s="87"/>
      <c r="AT61" s="87"/>
      <c r="AU61" s="87"/>
      <c r="AV61" s="97"/>
      <c r="AW61" s="90"/>
      <c r="AX61" s="87"/>
      <c r="AY61" s="87"/>
      <c r="AZ61" s="87"/>
      <c r="BA61" s="87"/>
      <c r="BB61" s="97"/>
      <c r="BC61" s="90"/>
      <c r="BD61" s="87"/>
      <c r="BE61" s="87"/>
      <c r="BF61" s="87"/>
      <c r="BG61" s="87"/>
      <c r="BH61" s="97"/>
      <c r="BI61" s="90"/>
      <c r="BJ61" s="87"/>
      <c r="BK61" s="87"/>
      <c r="BL61" s="87"/>
      <c r="BM61" s="87"/>
      <c r="BN61" s="99"/>
      <c r="BO61" s="79"/>
      <c r="BP61" s="48"/>
      <c r="BQ61" s="48"/>
    </row>
    <row r="62" spans="1:69" ht="15.75" customHeight="1">
      <c r="A62" s="92" t="s">
        <v>122</v>
      </c>
      <c r="B62" s="93"/>
      <c r="C62" s="93"/>
      <c r="D62" s="87"/>
      <c r="E62" s="87"/>
      <c r="F62" s="97"/>
      <c r="G62" s="100"/>
      <c r="H62" s="87"/>
      <c r="I62" s="87"/>
      <c r="J62" s="87"/>
      <c r="K62" s="87"/>
      <c r="L62" s="97"/>
      <c r="M62" s="48"/>
      <c r="N62" s="87"/>
      <c r="O62" s="87"/>
      <c r="P62" s="87"/>
      <c r="Q62" s="97"/>
      <c r="R62" s="97"/>
      <c r="S62" s="48"/>
      <c r="T62" s="98"/>
      <c r="U62" s="87"/>
      <c r="V62" s="87"/>
      <c r="W62" s="87"/>
      <c r="X62" s="87"/>
      <c r="Y62" s="48"/>
      <c r="Z62" s="98"/>
      <c r="AA62" s="87"/>
      <c r="AB62" s="87"/>
      <c r="AC62" s="87"/>
      <c r="AD62" s="87"/>
      <c r="AE62" s="48"/>
      <c r="AF62" s="87"/>
      <c r="AG62" s="87"/>
      <c r="AH62" s="87"/>
      <c r="AI62" s="97"/>
      <c r="AJ62" s="97"/>
      <c r="AK62" s="48"/>
      <c r="AL62" s="98"/>
      <c r="AM62" s="87"/>
      <c r="AN62" s="87"/>
      <c r="AO62" s="87"/>
      <c r="AP62" s="87"/>
      <c r="AQ62" s="48"/>
      <c r="AR62" s="87"/>
      <c r="AS62" s="87"/>
      <c r="AT62" s="87"/>
      <c r="AU62" s="87"/>
      <c r="AV62" s="97"/>
      <c r="AW62" s="48"/>
      <c r="AX62" s="87"/>
      <c r="AY62" s="87"/>
      <c r="AZ62" s="87"/>
      <c r="BA62" s="87"/>
      <c r="BB62" s="97"/>
      <c r="BC62" s="48"/>
      <c r="BD62" s="87"/>
      <c r="BE62" s="87"/>
      <c r="BF62" s="87"/>
      <c r="BG62" s="87"/>
      <c r="BH62" s="97"/>
      <c r="BI62" s="48"/>
      <c r="BJ62" s="87"/>
      <c r="BK62" s="87"/>
      <c r="BL62" s="87"/>
      <c r="BM62" s="87"/>
      <c r="BN62" s="99"/>
      <c r="BO62" s="79"/>
      <c r="BP62" s="48"/>
      <c r="BQ62" s="48"/>
    </row>
    <row r="63" spans="1:69" ht="15.75" customHeight="1">
      <c r="A63" s="92" t="s">
        <v>123</v>
      </c>
      <c r="B63" s="93"/>
      <c r="C63" s="93"/>
      <c r="D63" s="87"/>
      <c r="E63" s="87"/>
      <c r="F63" s="97"/>
      <c r="G63" s="48"/>
      <c r="H63" s="87"/>
      <c r="I63" s="87"/>
      <c r="J63" s="87"/>
      <c r="K63" s="87"/>
      <c r="L63" s="97"/>
      <c r="M63" s="48"/>
      <c r="N63" s="87"/>
      <c r="O63" s="87"/>
      <c r="P63" s="87"/>
      <c r="Q63" s="97"/>
      <c r="R63" s="97"/>
      <c r="S63" s="48"/>
      <c r="T63" s="98"/>
      <c r="U63" s="87"/>
      <c r="V63" s="87"/>
      <c r="W63" s="87"/>
      <c r="X63" s="87"/>
      <c r="Y63" s="48"/>
      <c r="Z63" s="98"/>
      <c r="AA63" s="87"/>
      <c r="AB63" s="87"/>
      <c r="AC63" s="87"/>
      <c r="AD63" s="87"/>
      <c r="AE63" s="48"/>
      <c r="AF63" s="87"/>
      <c r="AG63" s="87"/>
      <c r="AH63" s="87"/>
      <c r="AI63" s="97"/>
      <c r="AJ63" s="97"/>
      <c r="AK63" s="48"/>
      <c r="AL63" s="98"/>
      <c r="AM63" s="87"/>
      <c r="AN63" s="87"/>
      <c r="AO63" s="87"/>
      <c r="AP63" s="87"/>
      <c r="AQ63" s="48"/>
      <c r="AR63" s="87"/>
      <c r="AS63" s="87"/>
      <c r="AT63" s="87"/>
      <c r="AU63" s="87"/>
      <c r="AV63" s="97"/>
      <c r="AW63" s="90"/>
      <c r="AX63" s="87"/>
      <c r="AY63" s="87"/>
      <c r="AZ63" s="87"/>
      <c r="BA63" s="87"/>
      <c r="BB63" s="97"/>
      <c r="BC63" s="90"/>
      <c r="BD63" s="87"/>
      <c r="BE63" s="87"/>
      <c r="BF63" s="87"/>
      <c r="BG63" s="87"/>
      <c r="BH63" s="97"/>
      <c r="BI63" s="90"/>
      <c r="BJ63" s="87"/>
      <c r="BK63" s="87"/>
      <c r="BL63" s="87"/>
      <c r="BM63" s="87"/>
      <c r="BN63" s="99"/>
      <c r="BO63" s="79"/>
      <c r="BP63" s="48"/>
      <c r="BQ63" s="48"/>
    </row>
    <row r="64" spans="1:69" ht="15.75" customHeight="1">
      <c r="A64" s="92" t="s">
        <v>124</v>
      </c>
      <c r="B64" s="93"/>
      <c r="C64" s="93"/>
      <c r="D64" s="87"/>
      <c r="E64" s="87"/>
      <c r="F64" s="97"/>
      <c r="G64" s="100"/>
      <c r="H64" s="87"/>
      <c r="I64" s="87"/>
      <c r="J64" s="87"/>
      <c r="K64" s="87"/>
      <c r="L64" s="97"/>
      <c r="M64" s="48"/>
      <c r="N64" s="87"/>
      <c r="O64" s="87"/>
      <c r="P64" s="87"/>
      <c r="Q64" s="97"/>
      <c r="R64" s="97"/>
      <c r="S64" s="48"/>
      <c r="T64" s="98"/>
      <c r="U64" s="87"/>
      <c r="V64" s="87"/>
      <c r="W64" s="87"/>
      <c r="X64" s="87"/>
      <c r="Y64" s="48"/>
      <c r="Z64" s="98"/>
      <c r="AA64" s="87"/>
      <c r="AB64" s="87"/>
      <c r="AC64" s="87"/>
      <c r="AD64" s="87"/>
      <c r="AE64" s="48"/>
      <c r="AF64" s="87"/>
      <c r="AG64" s="87"/>
      <c r="AH64" s="87"/>
      <c r="AI64" s="97"/>
      <c r="AJ64" s="97"/>
      <c r="AK64" s="48"/>
      <c r="AL64" s="98"/>
      <c r="AM64" s="87"/>
      <c r="AN64" s="87"/>
      <c r="AO64" s="87"/>
      <c r="AP64" s="87"/>
      <c r="AQ64" s="48"/>
      <c r="AR64" s="87"/>
      <c r="AS64" s="87"/>
      <c r="AT64" s="87"/>
      <c r="AU64" s="87"/>
      <c r="AV64" s="97"/>
      <c r="AW64" s="48"/>
      <c r="AX64" s="87"/>
      <c r="AY64" s="87"/>
      <c r="AZ64" s="87"/>
      <c r="BA64" s="87"/>
      <c r="BB64" s="97"/>
      <c r="BC64" s="48"/>
      <c r="BD64" s="87"/>
      <c r="BE64" s="87"/>
      <c r="BF64" s="87"/>
      <c r="BG64" s="87"/>
      <c r="BH64" s="97"/>
      <c r="BI64" s="48"/>
      <c r="BJ64" s="87"/>
      <c r="BK64" s="87"/>
      <c r="BL64" s="87"/>
      <c r="BM64" s="87"/>
      <c r="BN64" s="99"/>
      <c r="BO64" s="79"/>
      <c r="BP64" s="48"/>
      <c r="BQ64" s="48"/>
    </row>
    <row r="65" spans="1:69" ht="15.75" customHeight="1">
      <c r="A65" s="92" t="s">
        <v>125</v>
      </c>
      <c r="B65" s="93"/>
      <c r="C65" s="93"/>
      <c r="D65" s="87"/>
      <c r="E65" s="87"/>
      <c r="F65" s="97"/>
      <c r="G65" s="48"/>
      <c r="H65" s="87"/>
      <c r="I65" s="87"/>
      <c r="J65" s="87"/>
      <c r="K65" s="87"/>
      <c r="L65" s="97"/>
      <c r="M65" s="48"/>
      <c r="N65" s="87"/>
      <c r="O65" s="87"/>
      <c r="P65" s="87"/>
      <c r="Q65" s="97"/>
      <c r="R65" s="97"/>
      <c r="S65" s="48"/>
      <c r="T65" s="98"/>
      <c r="U65" s="87"/>
      <c r="V65" s="87"/>
      <c r="W65" s="87"/>
      <c r="X65" s="87"/>
      <c r="Y65" s="48"/>
      <c r="Z65" s="98"/>
      <c r="AA65" s="87"/>
      <c r="AB65" s="87"/>
      <c r="AC65" s="87"/>
      <c r="AD65" s="87"/>
      <c r="AE65" s="48"/>
      <c r="AF65" s="87"/>
      <c r="AG65" s="87"/>
      <c r="AH65" s="87"/>
      <c r="AI65" s="97"/>
      <c r="AJ65" s="97"/>
      <c r="AK65" s="48"/>
      <c r="AL65" s="98"/>
      <c r="AM65" s="87"/>
      <c r="AN65" s="87"/>
      <c r="AO65" s="87"/>
      <c r="AP65" s="87"/>
      <c r="AQ65" s="48"/>
      <c r="AR65" s="87"/>
      <c r="AS65" s="87"/>
      <c r="AT65" s="87"/>
      <c r="AU65" s="87"/>
      <c r="AV65" s="97"/>
      <c r="AW65" s="90"/>
      <c r="AX65" s="87"/>
      <c r="AY65" s="87"/>
      <c r="AZ65" s="87"/>
      <c r="BA65" s="87"/>
      <c r="BB65" s="97"/>
      <c r="BC65" s="90"/>
      <c r="BD65" s="87"/>
      <c r="BE65" s="87"/>
      <c r="BF65" s="87"/>
      <c r="BG65" s="87"/>
      <c r="BH65" s="97"/>
      <c r="BI65" s="90"/>
      <c r="BJ65" s="87"/>
      <c r="BK65" s="87"/>
      <c r="BL65" s="87"/>
      <c r="BM65" s="87"/>
      <c r="BN65" s="99"/>
      <c r="BO65" s="79"/>
      <c r="BP65" s="48"/>
      <c r="BQ65" s="48"/>
    </row>
    <row r="66" spans="1:69" ht="15.75" customHeight="1">
      <c r="A66" s="92" t="s">
        <v>126</v>
      </c>
      <c r="B66" s="93"/>
      <c r="C66" s="93"/>
      <c r="D66" s="87"/>
      <c r="E66" s="87"/>
      <c r="F66" s="97"/>
      <c r="G66" s="100"/>
      <c r="H66" s="87"/>
      <c r="I66" s="87"/>
      <c r="J66" s="87"/>
      <c r="K66" s="87"/>
      <c r="L66" s="97"/>
      <c r="M66" s="48"/>
      <c r="N66" s="87"/>
      <c r="O66" s="87"/>
      <c r="P66" s="87"/>
      <c r="Q66" s="97"/>
      <c r="R66" s="97"/>
      <c r="S66" s="48"/>
      <c r="T66" s="98"/>
      <c r="U66" s="87"/>
      <c r="V66" s="87"/>
      <c r="W66" s="87"/>
      <c r="X66" s="87"/>
      <c r="Y66" s="48"/>
      <c r="Z66" s="98"/>
      <c r="AA66" s="87"/>
      <c r="AB66" s="87"/>
      <c r="AC66" s="87"/>
      <c r="AD66" s="87"/>
      <c r="AE66" s="48"/>
      <c r="AF66" s="87"/>
      <c r="AG66" s="87"/>
      <c r="AH66" s="87"/>
      <c r="AI66" s="97"/>
      <c r="AJ66" s="97"/>
      <c r="AK66" s="48"/>
      <c r="AL66" s="98"/>
      <c r="AM66" s="87"/>
      <c r="AN66" s="87"/>
      <c r="AO66" s="87"/>
      <c r="AP66" s="87"/>
      <c r="AQ66" s="48"/>
      <c r="AR66" s="87"/>
      <c r="AS66" s="87"/>
      <c r="AT66" s="87"/>
      <c r="AU66" s="87"/>
      <c r="AV66" s="97"/>
      <c r="AW66" s="48"/>
      <c r="AX66" s="87"/>
      <c r="AY66" s="87"/>
      <c r="AZ66" s="87"/>
      <c r="BA66" s="87"/>
      <c r="BB66" s="97"/>
      <c r="BC66" s="48"/>
      <c r="BD66" s="87"/>
      <c r="BE66" s="87"/>
      <c r="BF66" s="87"/>
      <c r="BG66" s="87"/>
      <c r="BH66" s="97"/>
      <c r="BI66" s="48"/>
      <c r="BJ66" s="87"/>
      <c r="BK66" s="87"/>
      <c r="BL66" s="87"/>
      <c r="BM66" s="87"/>
      <c r="BN66" s="99"/>
      <c r="BO66" s="79"/>
      <c r="BP66" s="48"/>
      <c r="BQ66" s="48"/>
    </row>
    <row r="67" spans="1:69" ht="15.75" customHeight="1">
      <c r="A67" s="92" t="s">
        <v>127</v>
      </c>
      <c r="B67" s="93"/>
      <c r="C67" s="93"/>
      <c r="D67" s="87"/>
      <c r="E67" s="87"/>
      <c r="F67" s="97"/>
      <c r="G67" s="48"/>
      <c r="H67" s="87"/>
      <c r="I67" s="87"/>
      <c r="J67" s="87"/>
      <c r="K67" s="87"/>
      <c r="L67" s="97"/>
      <c r="M67" s="48"/>
      <c r="N67" s="87"/>
      <c r="O67" s="87"/>
      <c r="P67" s="87"/>
      <c r="Q67" s="97"/>
      <c r="R67" s="97"/>
      <c r="S67" s="48"/>
      <c r="T67" s="98"/>
      <c r="U67" s="87"/>
      <c r="V67" s="87"/>
      <c r="W67" s="87"/>
      <c r="X67" s="87"/>
      <c r="Y67" s="48"/>
      <c r="Z67" s="98"/>
      <c r="AA67" s="87"/>
      <c r="AB67" s="87"/>
      <c r="AC67" s="87"/>
      <c r="AD67" s="87"/>
      <c r="AE67" s="48"/>
      <c r="AF67" s="87"/>
      <c r="AG67" s="87"/>
      <c r="AH67" s="87"/>
      <c r="AI67" s="97"/>
      <c r="AJ67" s="97"/>
      <c r="AK67" s="48"/>
      <c r="AL67" s="98"/>
      <c r="AM67" s="87"/>
      <c r="AN67" s="87"/>
      <c r="AO67" s="87"/>
      <c r="AP67" s="87"/>
      <c r="AQ67" s="48"/>
      <c r="AR67" s="87"/>
      <c r="AS67" s="87"/>
      <c r="AT67" s="87"/>
      <c r="AU67" s="87"/>
      <c r="AV67" s="97"/>
      <c r="AW67" s="90"/>
      <c r="AX67" s="87"/>
      <c r="AY67" s="87"/>
      <c r="AZ67" s="87"/>
      <c r="BA67" s="87"/>
      <c r="BB67" s="97"/>
      <c r="BC67" s="90"/>
      <c r="BD67" s="87"/>
      <c r="BE67" s="87"/>
      <c r="BF67" s="87"/>
      <c r="BG67" s="87"/>
      <c r="BH67" s="97"/>
      <c r="BI67" s="90"/>
      <c r="BJ67" s="87"/>
      <c r="BK67" s="87"/>
      <c r="BL67" s="87"/>
      <c r="BM67" s="87"/>
      <c r="BN67" s="99"/>
      <c r="BO67" s="79"/>
      <c r="BP67" s="48"/>
      <c r="BQ67" s="48"/>
    </row>
    <row r="68" spans="1:69" s="64" customFormat="1" ht="17.5" customHeight="1" thickBot="1">
      <c r="A68" s="111" t="s">
        <v>128</v>
      </c>
      <c r="B68" s="112"/>
      <c r="C68" s="112"/>
      <c r="D68" s="113"/>
      <c r="E68" s="113"/>
      <c r="F68" s="114"/>
      <c r="G68" s="115"/>
      <c r="H68" s="113"/>
      <c r="I68" s="113"/>
      <c r="J68" s="113"/>
      <c r="K68" s="113"/>
      <c r="L68" s="114"/>
      <c r="M68" s="116"/>
      <c r="N68" s="113"/>
      <c r="O68" s="113"/>
      <c r="P68" s="113"/>
      <c r="Q68" s="114"/>
      <c r="R68" s="114"/>
      <c r="S68" s="116"/>
      <c r="T68" s="117"/>
      <c r="U68" s="113"/>
      <c r="V68" s="113"/>
      <c r="W68" s="113"/>
      <c r="X68" s="113"/>
      <c r="Y68" s="116"/>
      <c r="Z68" s="117"/>
      <c r="AA68" s="113"/>
      <c r="AB68" s="113"/>
      <c r="AC68" s="113"/>
      <c r="AD68" s="113"/>
      <c r="AE68" s="116"/>
      <c r="AF68" s="113"/>
      <c r="AG68" s="113"/>
      <c r="AH68" s="113"/>
      <c r="AI68" s="114"/>
      <c r="AJ68" s="114"/>
      <c r="AK68" s="116"/>
      <c r="AL68" s="117"/>
      <c r="AM68" s="113"/>
      <c r="AN68" s="113"/>
      <c r="AO68" s="113"/>
      <c r="AP68" s="113"/>
      <c r="AQ68" s="118"/>
      <c r="AR68" s="113"/>
      <c r="AS68" s="113"/>
      <c r="AT68" s="113"/>
      <c r="AU68" s="113"/>
      <c r="AV68" s="114"/>
      <c r="AW68" s="118"/>
      <c r="AX68" s="113"/>
      <c r="AY68" s="113"/>
      <c r="AZ68" s="113"/>
      <c r="BA68" s="113"/>
      <c r="BB68" s="114"/>
      <c r="BC68" s="118"/>
      <c r="BD68" s="113"/>
      <c r="BE68" s="113"/>
      <c r="BF68" s="113"/>
      <c r="BG68" s="113"/>
      <c r="BH68" s="114"/>
      <c r="BI68" s="116"/>
      <c r="BJ68" s="113"/>
      <c r="BK68" s="114"/>
      <c r="BL68" s="114"/>
      <c r="BM68" s="114"/>
      <c r="BN68" s="119"/>
      <c r="BO68" s="120"/>
      <c r="BP68" s="116"/>
      <c r="BQ68" s="116"/>
    </row>
    <row r="69" spans="1:69" ht="15.75" customHeight="1">
      <c r="A69" s="77"/>
      <c r="B69" s="48"/>
      <c r="C69" s="48"/>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c r="AI69" s="48"/>
      <c r="AJ69" s="48"/>
      <c r="AK69" s="48"/>
      <c r="AL69" s="48"/>
      <c r="AM69" s="48"/>
      <c r="AN69" s="48"/>
      <c r="AO69" s="48"/>
      <c r="AP69" s="48"/>
      <c r="AQ69" s="48"/>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48"/>
      <c r="BP69" s="48"/>
      <c r="BQ69" s="48"/>
    </row>
    <row r="70" spans="1:69" ht="15.75" customHeight="1">
      <c r="A70" s="77"/>
      <c r="B70" s="48"/>
      <c r="C70" s="48"/>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c r="AE70" s="48"/>
      <c r="AF70" s="48"/>
      <c r="AG70" s="48"/>
      <c r="AH70" s="48"/>
      <c r="AI70" s="48"/>
      <c r="AJ70" s="48"/>
      <c r="AK70" s="48"/>
      <c r="AL70" s="48"/>
      <c r="AM70" s="48"/>
      <c r="AN70" s="48"/>
      <c r="AO70" s="48"/>
      <c r="AP70" s="48"/>
      <c r="AQ70" s="48"/>
      <c r="AR70" s="48"/>
      <c r="AS70" s="48"/>
      <c r="AT70" s="48"/>
      <c r="AU70" s="48"/>
      <c r="AV70" s="48"/>
      <c r="AW70" s="48"/>
      <c r="AX70" s="48"/>
      <c r="AY70" s="48"/>
      <c r="AZ70" s="48"/>
      <c r="BA70" s="48"/>
      <c r="BB70" s="48"/>
      <c r="BC70" s="48"/>
      <c r="BD70" s="48"/>
      <c r="BE70" s="48"/>
      <c r="BF70" s="48"/>
      <c r="BG70" s="48"/>
      <c r="BH70" s="48"/>
      <c r="BI70" s="48"/>
      <c r="BJ70" s="48"/>
      <c r="BK70" s="48"/>
      <c r="BL70" s="48"/>
      <c r="BM70" s="48"/>
      <c r="BN70" s="48"/>
      <c r="BO70" s="48"/>
      <c r="BP70" s="48"/>
      <c r="BQ70" s="48"/>
    </row>
    <row r="71" spans="1:69" ht="15.75" customHeight="1">
      <c r="A71" s="77"/>
      <c r="B71" s="48"/>
      <c r="C71" s="48"/>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8"/>
      <c r="AL71" s="48"/>
      <c r="AM71" s="48"/>
      <c r="AN71" s="48"/>
      <c r="AO71" s="48"/>
      <c r="AP71" s="48"/>
      <c r="AQ71" s="48"/>
      <c r="AR71" s="48"/>
      <c r="AS71" s="48"/>
      <c r="AT71" s="48"/>
      <c r="AU71" s="48"/>
      <c r="AV71" s="48"/>
      <c r="AW71" s="48"/>
      <c r="AX71" s="48"/>
      <c r="AY71" s="48"/>
      <c r="AZ71" s="48"/>
      <c r="BA71" s="48"/>
      <c r="BB71" s="48"/>
      <c r="BC71" s="48"/>
      <c r="BD71" s="48"/>
      <c r="BE71" s="48"/>
      <c r="BF71" s="48"/>
      <c r="BG71" s="48"/>
      <c r="BH71" s="48"/>
      <c r="BI71" s="48"/>
      <c r="BJ71" s="48"/>
      <c r="BK71" s="48"/>
      <c r="BL71" s="48"/>
      <c r="BM71" s="48"/>
      <c r="BN71" s="48"/>
      <c r="BO71" s="48"/>
      <c r="BP71" s="48"/>
      <c r="BQ71" s="48"/>
    </row>
    <row r="72" spans="1:69" ht="15.75" customHeight="1">
      <c r="A72" s="77"/>
      <c r="B72" s="48"/>
      <c r="C72" s="48"/>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c r="AE72" s="48"/>
      <c r="AF72" s="48"/>
      <c r="AG72" s="48"/>
      <c r="AH72" s="48"/>
      <c r="AI72" s="48"/>
      <c r="AJ72" s="48"/>
      <c r="AK72" s="48"/>
      <c r="AL72" s="48"/>
      <c r="AM72" s="48"/>
      <c r="AN72" s="48"/>
      <c r="AO72" s="48"/>
      <c r="AP72" s="48"/>
      <c r="AQ72" s="48"/>
      <c r="AR72" s="48"/>
      <c r="AS72" s="48"/>
      <c r="AT72" s="48"/>
      <c r="AU72" s="48"/>
      <c r="AV72" s="48"/>
      <c r="AW72" s="48"/>
      <c r="AX72" s="48"/>
      <c r="AY72" s="48"/>
      <c r="AZ72" s="48"/>
      <c r="BA72" s="48"/>
      <c r="BB72" s="48"/>
      <c r="BC72" s="48"/>
      <c r="BD72" s="48"/>
      <c r="BE72" s="48"/>
      <c r="BF72" s="48"/>
      <c r="BG72" s="48"/>
      <c r="BH72" s="48"/>
      <c r="BI72" s="48"/>
      <c r="BJ72" s="48"/>
      <c r="BK72" s="48"/>
      <c r="BL72" s="48"/>
      <c r="BM72" s="48"/>
      <c r="BN72" s="48"/>
      <c r="BO72" s="48"/>
      <c r="BP72" s="48"/>
      <c r="BQ72" s="48"/>
    </row>
    <row r="73" spans="1:69" ht="15.75" customHeight="1">
      <c r="A73" s="77"/>
      <c r="B73" s="48"/>
      <c r="C73" s="48"/>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c r="AE73" s="48"/>
      <c r="AF73" s="48"/>
      <c r="AG73" s="48"/>
      <c r="AH73" s="48"/>
      <c r="AI73" s="48"/>
      <c r="AJ73" s="48"/>
      <c r="AK73" s="48"/>
      <c r="AL73" s="48"/>
      <c r="AM73" s="48"/>
      <c r="AN73" s="48"/>
      <c r="AO73" s="48"/>
      <c r="AP73" s="48"/>
      <c r="AQ73" s="48"/>
      <c r="AR73" s="48"/>
      <c r="AS73" s="48"/>
      <c r="AT73" s="48"/>
      <c r="AU73" s="48"/>
      <c r="AV73" s="48"/>
      <c r="AW73" s="48"/>
      <c r="AX73" s="48"/>
      <c r="AY73" s="48"/>
      <c r="AZ73" s="48"/>
      <c r="BA73" s="48"/>
      <c r="BB73" s="48"/>
      <c r="BC73" s="48"/>
      <c r="BD73" s="48"/>
      <c r="BE73" s="48"/>
      <c r="BF73" s="48"/>
      <c r="BG73" s="48"/>
      <c r="BH73" s="48"/>
      <c r="BI73" s="48"/>
      <c r="BJ73" s="48"/>
      <c r="BK73" s="48"/>
      <c r="BL73" s="48"/>
      <c r="BM73" s="48"/>
      <c r="BN73" s="48"/>
      <c r="BO73" s="48"/>
      <c r="BP73" s="48"/>
      <c r="BQ73" s="48"/>
    </row>
    <row r="74" spans="1:69" ht="15.75" customHeight="1">
      <c r="A74" s="77"/>
      <c r="B74" s="48"/>
      <c r="C74" s="48"/>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48"/>
      <c r="AH74" s="48"/>
      <c r="AI74" s="48"/>
      <c r="AJ74" s="48"/>
      <c r="AK74" s="48"/>
      <c r="AL74" s="48"/>
      <c r="AM74" s="48"/>
      <c r="AN74" s="48"/>
      <c r="AO74" s="48"/>
      <c r="AP74" s="48"/>
      <c r="AQ74" s="48"/>
      <c r="AR74" s="48"/>
      <c r="AS74" s="48"/>
      <c r="AT74" s="48"/>
      <c r="AU74" s="48"/>
      <c r="AV74" s="48"/>
      <c r="AW74" s="48"/>
      <c r="AX74" s="48"/>
      <c r="AY74" s="48"/>
      <c r="AZ74" s="48"/>
      <c r="BA74" s="48"/>
      <c r="BB74" s="48"/>
      <c r="BC74" s="48"/>
      <c r="BD74" s="48"/>
      <c r="BE74" s="48"/>
      <c r="BF74" s="48"/>
      <c r="BG74" s="48"/>
      <c r="BH74" s="48"/>
      <c r="BI74" s="48"/>
      <c r="BJ74" s="48"/>
      <c r="BK74" s="48"/>
      <c r="BL74" s="48"/>
      <c r="BM74" s="48"/>
      <c r="BN74" s="48"/>
      <c r="BO74" s="48"/>
      <c r="BP74" s="48"/>
      <c r="BQ74" s="48"/>
    </row>
    <row r="75" spans="1:69" ht="15.75" customHeight="1">
      <c r="A75" s="77"/>
      <c r="B75" s="48"/>
      <c r="C75" s="48"/>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48"/>
      <c r="AO75" s="48"/>
      <c r="AP75" s="48"/>
      <c r="AQ75" s="48"/>
      <c r="AR75" s="48"/>
      <c r="AS75" s="48"/>
      <c r="AT75" s="48"/>
      <c r="AU75" s="48"/>
      <c r="AV75" s="48"/>
      <c r="AW75" s="48"/>
      <c r="AX75" s="48"/>
      <c r="AY75" s="48"/>
      <c r="AZ75" s="48"/>
      <c r="BA75" s="48"/>
      <c r="BB75" s="48"/>
      <c r="BC75" s="48"/>
      <c r="BD75" s="48"/>
      <c r="BE75" s="48"/>
      <c r="BF75" s="48"/>
      <c r="BG75" s="48"/>
      <c r="BH75" s="48"/>
      <c r="BI75" s="48"/>
      <c r="BJ75" s="48"/>
      <c r="BK75" s="48"/>
      <c r="BL75" s="48"/>
      <c r="BM75" s="48"/>
      <c r="BN75" s="48"/>
      <c r="BO75" s="48"/>
      <c r="BP75" s="48"/>
      <c r="BQ75" s="48"/>
    </row>
    <row r="76" spans="1:69" ht="15.75" customHeight="1">
      <c r="A76" s="77"/>
      <c r="B76" s="48"/>
      <c r="C76" s="48"/>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c r="AE76" s="48"/>
      <c r="AF76" s="48"/>
      <c r="AG76" s="48"/>
      <c r="AH76" s="48"/>
      <c r="AI76" s="48"/>
      <c r="AJ76" s="48"/>
      <c r="AK76" s="48"/>
      <c r="AL76" s="48"/>
      <c r="AM76" s="48"/>
      <c r="AN76" s="48"/>
      <c r="AO76" s="48"/>
      <c r="AP76" s="48"/>
      <c r="AQ76" s="48"/>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48"/>
      <c r="BP76" s="48"/>
      <c r="BQ76" s="48"/>
    </row>
    <row r="77" spans="1:69" ht="15.75" customHeight="1">
      <c r="A77" s="77"/>
      <c r="B77" s="48"/>
      <c r="C77" s="48"/>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c r="AE77" s="48"/>
      <c r="AF77" s="48"/>
      <c r="AG77" s="48"/>
      <c r="AH77" s="48"/>
      <c r="AI77" s="48"/>
      <c r="AJ77" s="48"/>
      <c r="AK77" s="48"/>
      <c r="AL77" s="48"/>
      <c r="AM77" s="48"/>
      <c r="AN77" s="48"/>
      <c r="AO77" s="48"/>
      <c r="AP77" s="48"/>
      <c r="AQ77" s="48"/>
      <c r="AR77" s="48"/>
      <c r="AS77" s="48"/>
      <c r="AT77" s="48"/>
      <c r="AU77" s="48"/>
      <c r="AV77" s="48"/>
      <c r="AW77" s="48"/>
      <c r="AX77" s="48"/>
      <c r="AY77" s="48"/>
      <c r="AZ77" s="48"/>
      <c r="BA77" s="48"/>
      <c r="BB77" s="48"/>
      <c r="BC77" s="48"/>
      <c r="BD77" s="48"/>
      <c r="BE77" s="48"/>
      <c r="BF77" s="48"/>
      <c r="BG77" s="48"/>
      <c r="BH77" s="48"/>
      <c r="BI77" s="48"/>
      <c r="BJ77" s="48"/>
      <c r="BK77" s="48"/>
      <c r="BL77" s="48"/>
      <c r="BM77" s="48"/>
      <c r="BN77" s="48"/>
      <c r="BO77" s="48"/>
      <c r="BP77" s="48"/>
      <c r="BQ77" s="48"/>
    </row>
    <row r="78" spans="1:69" ht="15.75" customHeight="1">
      <c r="A78" s="77"/>
      <c r="B78" s="48"/>
      <c r="C78" s="48"/>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c r="AE78" s="48"/>
      <c r="AF78" s="48"/>
      <c r="AG78" s="48"/>
      <c r="AH78" s="48"/>
      <c r="AI78" s="48"/>
      <c r="AJ78" s="48"/>
      <c r="AK78" s="48"/>
      <c r="AL78" s="48"/>
      <c r="AM78" s="48"/>
      <c r="AN78" s="48"/>
      <c r="AO78" s="48"/>
      <c r="AP78" s="48"/>
      <c r="AQ78" s="48"/>
      <c r="AR78" s="48"/>
      <c r="AS78" s="48"/>
      <c r="AT78" s="48"/>
      <c r="AU78" s="48"/>
      <c r="AV78" s="48"/>
      <c r="AW78" s="48"/>
      <c r="AX78" s="48"/>
      <c r="AY78" s="48"/>
      <c r="AZ78" s="48"/>
      <c r="BA78" s="48"/>
      <c r="BB78" s="48"/>
      <c r="BC78" s="48"/>
      <c r="BD78" s="48"/>
      <c r="BE78" s="48"/>
      <c r="BF78" s="48"/>
      <c r="BG78" s="48"/>
      <c r="BH78" s="48"/>
      <c r="BI78" s="48"/>
      <c r="BJ78" s="48"/>
      <c r="BK78" s="48"/>
      <c r="BL78" s="48"/>
      <c r="BM78" s="48"/>
      <c r="BN78" s="48"/>
      <c r="BO78" s="48"/>
      <c r="BP78" s="48"/>
      <c r="BQ78" s="48"/>
    </row>
    <row r="79" spans="1:69" ht="15.75" customHeight="1">
      <c r="A79" s="77"/>
      <c r="B79" s="48"/>
      <c r="C79" s="48"/>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c r="AE79" s="48"/>
      <c r="AF79" s="48"/>
      <c r="AG79" s="48"/>
      <c r="AH79" s="48"/>
      <c r="AI79" s="48"/>
      <c r="AJ79" s="48"/>
      <c r="AK79" s="48"/>
      <c r="AL79" s="48"/>
      <c r="AM79" s="48"/>
      <c r="AN79" s="48"/>
      <c r="AO79" s="48"/>
      <c r="AP79" s="48"/>
      <c r="AQ79" s="48"/>
      <c r="AR79" s="48"/>
      <c r="AS79" s="48"/>
      <c r="AT79" s="48"/>
      <c r="AU79" s="48"/>
      <c r="AV79" s="48"/>
      <c r="AW79" s="48"/>
      <c r="AX79" s="48"/>
      <c r="AY79" s="48"/>
      <c r="AZ79" s="48"/>
      <c r="BA79" s="48"/>
      <c r="BB79" s="48"/>
      <c r="BC79" s="48"/>
      <c r="BD79" s="48"/>
      <c r="BE79" s="48"/>
      <c r="BF79" s="48"/>
      <c r="BG79" s="48"/>
      <c r="BH79" s="48"/>
      <c r="BI79" s="48"/>
      <c r="BJ79" s="48"/>
      <c r="BK79" s="48"/>
      <c r="BL79" s="48"/>
      <c r="BM79" s="48"/>
      <c r="BN79" s="48"/>
      <c r="BO79" s="48"/>
      <c r="BP79" s="48"/>
      <c r="BQ79" s="48"/>
    </row>
    <row r="80" spans="1:69" ht="15.75" customHeight="1">
      <c r="A80" s="77"/>
      <c r="B80" s="48"/>
      <c r="C80" s="48"/>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8"/>
      <c r="AK80" s="48"/>
      <c r="AL80" s="48"/>
      <c r="AM80" s="48"/>
      <c r="AN80" s="48"/>
      <c r="AO80" s="48"/>
      <c r="AP80" s="48"/>
      <c r="AQ80" s="48"/>
      <c r="AR80" s="48"/>
      <c r="AS80" s="48"/>
      <c r="AT80" s="48"/>
      <c r="AU80" s="48"/>
      <c r="AV80" s="48"/>
      <c r="AW80" s="48"/>
      <c r="AX80" s="48"/>
      <c r="AY80" s="48"/>
      <c r="AZ80" s="48"/>
      <c r="BA80" s="48"/>
      <c r="BB80" s="48"/>
      <c r="BC80" s="48"/>
      <c r="BD80" s="48"/>
      <c r="BE80" s="48"/>
      <c r="BF80" s="48"/>
      <c r="BG80" s="48"/>
      <c r="BH80" s="48"/>
      <c r="BI80" s="48"/>
      <c r="BJ80" s="48"/>
      <c r="BK80" s="48"/>
      <c r="BL80" s="48"/>
      <c r="BM80" s="48"/>
      <c r="BN80" s="48"/>
      <c r="BO80" s="48"/>
      <c r="BP80" s="48"/>
      <c r="BQ80" s="48"/>
    </row>
    <row r="81" spans="1:69" ht="15.75" customHeight="1">
      <c r="A81" s="77"/>
      <c r="B81" s="48"/>
      <c r="C81" s="48"/>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8"/>
      <c r="AK81" s="48"/>
      <c r="AL81" s="48"/>
      <c r="AM81" s="48"/>
      <c r="AN81" s="48"/>
      <c r="AO81" s="48"/>
      <c r="AP81" s="48"/>
      <c r="AQ81" s="48"/>
      <c r="AR81" s="48"/>
      <c r="AS81" s="48"/>
      <c r="AT81" s="48"/>
      <c r="AU81" s="48"/>
      <c r="AV81" s="48"/>
      <c r="AW81" s="48"/>
      <c r="AX81" s="48"/>
      <c r="AY81" s="48"/>
      <c r="AZ81" s="48"/>
      <c r="BA81" s="48"/>
      <c r="BB81" s="48"/>
      <c r="BC81" s="48"/>
      <c r="BD81" s="48"/>
      <c r="BE81" s="48"/>
      <c r="BF81" s="48"/>
      <c r="BG81" s="48"/>
      <c r="BH81" s="48"/>
      <c r="BI81" s="48"/>
      <c r="BJ81" s="48"/>
      <c r="BK81" s="48"/>
      <c r="BL81" s="48"/>
      <c r="BM81" s="48"/>
      <c r="BN81" s="48"/>
      <c r="BO81" s="48"/>
      <c r="BP81" s="48"/>
      <c r="BQ81" s="48"/>
    </row>
    <row r="82" spans="1:69" ht="15.75" customHeight="1">
      <c r="A82" s="77"/>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48"/>
      <c r="AJ82" s="48"/>
      <c r="AK82" s="48"/>
      <c r="AL82" s="48"/>
      <c r="AM82" s="48"/>
      <c r="AN82" s="48"/>
      <c r="AO82" s="48"/>
      <c r="AP82" s="48"/>
      <c r="AQ82" s="48"/>
      <c r="AR82" s="48"/>
      <c r="AS82" s="48"/>
      <c r="AT82" s="48"/>
      <c r="AU82" s="48"/>
      <c r="AV82" s="48"/>
      <c r="AW82" s="48"/>
      <c r="AX82" s="48"/>
      <c r="AY82" s="48"/>
      <c r="AZ82" s="48"/>
      <c r="BA82" s="48"/>
      <c r="BB82" s="48"/>
      <c r="BC82" s="48"/>
      <c r="BD82" s="48"/>
      <c r="BE82" s="48"/>
      <c r="BF82" s="48"/>
      <c r="BG82" s="48"/>
      <c r="BH82" s="48"/>
      <c r="BI82" s="48"/>
      <c r="BJ82" s="48"/>
      <c r="BK82" s="48"/>
      <c r="BL82" s="48"/>
      <c r="BM82" s="48"/>
      <c r="BN82" s="48"/>
      <c r="BO82" s="48"/>
      <c r="BP82" s="48"/>
      <c r="BQ82" s="48"/>
    </row>
    <row r="83" spans="1:69" ht="15.75" customHeight="1">
      <c r="A83" s="77"/>
      <c r="B83" s="48"/>
      <c r="C83" s="48"/>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8"/>
      <c r="AK83" s="48"/>
      <c r="AL83" s="48"/>
      <c r="AM83" s="48"/>
      <c r="AN83" s="48"/>
      <c r="AO83" s="48"/>
      <c r="AP83" s="48"/>
      <c r="AQ83" s="48"/>
      <c r="AR83" s="48"/>
      <c r="AS83" s="48"/>
      <c r="AT83" s="48"/>
      <c r="AU83" s="48"/>
      <c r="AV83" s="48"/>
      <c r="AW83" s="48"/>
      <c r="AX83" s="48"/>
      <c r="AY83" s="48"/>
      <c r="AZ83" s="48"/>
      <c r="BA83" s="48"/>
      <c r="BB83" s="48"/>
      <c r="BC83" s="48"/>
      <c r="BD83" s="48"/>
      <c r="BE83" s="48"/>
      <c r="BF83" s="48"/>
      <c r="BG83" s="48"/>
      <c r="BH83" s="48"/>
      <c r="BI83" s="48"/>
      <c r="BJ83" s="48"/>
      <c r="BK83" s="48"/>
      <c r="BL83" s="48"/>
      <c r="BM83" s="48"/>
      <c r="BN83" s="48"/>
      <c r="BO83" s="48"/>
      <c r="BP83" s="48"/>
      <c r="BQ83" s="48"/>
    </row>
    <row r="84" spans="1:69" ht="15.75" customHeight="1">
      <c r="A84" s="77"/>
      <c r="B84" s="48"/>
      <c r="C84" s="48"/>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8"/>
      <c r="AK84" s="48"/>
      <c r="AL84" s="48"/>
      <c r="AM84" s="48"/>
      <c r="AN84" s="48"/>
      <c r="AO84" s="48"/>
      <c r="AP84" s="48"/>
      <c r="AQ84" s="48"/>
      <c r="AR84" s="48"/>
      <c r="AS84" s="48"/>
      <c r="AT84" s="48"/>
      <c r="AU84" s="48"/>
      <c r="AV84" s="48"/>
      <c r="AW84" s="48"/>
      <c r="AX84" s="48"/>
      <c r="AY84" s="48"/>
      <c r="AZ84" s="48"/>
      <c r="BA84" s="48"/>
      <c r="BB84" s="48"/>
      <c r="BC84" s="48"/>
      <c r="BD84" s="48"/>
      <c r="BE84" s="48"/>
      <c r="BF84" s="48"/>
      <c r="BG84" s="48"/>
      <c r="BH84" s="48"/>
      <c r="BI84" s="48"/>
      <c r="BJ84" s="48"/>
      <c r="BK84" s="48"/>
      <c r="BL84" s="48"/>
      <c r="BM84" s="48"/>
      <c r="BN84" s="48"/>
      <c r="BO84" s="48"/>
      <c r="BP84" s="48"/>
      <c r="BQ84" s="48"/>
    </row>
    <row r="85" spans="1:69" ht="15.75" customHeight="1">
      <c r="A85" s="77"/>
      <c r="B85" s="48"/>
      <c r="C85" s="48"/>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48"/>
      <c r="AI85" s="48"/>
      <c r="AJ85" s="48"/>
      <c r="AK85" s="48"/>
      <c r="AL85" s="48"/>
      <c r="AM85" s="48"/>
      <c r="AN85" s="48"/>
      <c r="AO85" s="48"/>
      <c r="AP85" s="48"/>
      <c r="AQ85" s="48"/>
      <c r="AR85" s="48"/>
      <c r="AS85" s="48"/>
      <c r="AT85" s="48"/>
      <c r="AU85" s="48"/>
      <c r="AV85" s="48"/>
      <c r="AW85" s="48"/>
      <c r="AX85" s="48"/>
      <c r="AY85" s="48"/>
      <c r="AZ85" s="48"/>
      <c r="BA85" s="48"/>
      <c r="BB85" s="48"/>
      <c r="BC85" s="48"/>
      <c r="BD85" s="48"/>
      <c r="BE85" s="48"/>
      <c r="BF85" s="48"/>
      <c r="BG85" s="48"/>
      <c r="BH85" s="48"/>
      <c r="BI85" s="48"/>
      <c r="BJ85" s="48"/>
      <c r="BK85" s="48"/>
      <c r="BL85" s="48"/>
      <c r="BM85" s="48"/>
      <c r="BN85" s="48"/>
      <c r="BO85" s="48"/>
      <c r="BP85" s="48"/>
      <c r="BQ85" s="48"/>
    </row>
    <row r="86" spans="1:69" ht="15.75" customHeight="1">
      <c r="A86" s="77"/>
      <c r="B86" s="48"/>
      <c r="C86" s="48"/>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c r="AE86" s="48"/>
      <c r="AF86" s="48"/>
      <c r="AG86" s="48"/>
      <c r="AH86" s="48"/>
      <c r="AI86" s="48"/>
      <c r="AJ86" s="48"/>
      <c r="AK86" s="48"/>
      <c r="AL86" s="48"/>
      <c r="AM86" s="48"/>
      <c r="AN86" s="48"/>
      <c r="AO86" s="48"/>
      <c r="AP86" s="48"/>
      <c r="AQ86" s="48"/>
      <c r="AR86" s="48"/>
      <c r="AS86" s="48"/>
      <c r="AT86" s="48"/>
      <c r="AU86" s="48"/>
      <c r="AV86" s="48"/>
      <c r="AW86" s="48"/>
      <c r="AX86" s="48"/>
      <c r="AY86" s="48"/>
      <c r="AZ86" s="48"/>
      <c r="BA86" s="48"/>
      <c r="BB86" s="48"/>
      <c r="BC86" s="48"/>
      <c r="BD86" s="48"/>
      <c r="BE86" s="48"/>
      <c r="BF86" s="48"/>
      <c r="BG86" s="48"/>
      <c r="BH86" s="48"/>
      <c r="BI86" s="48"/>
      <c r="BJ86" s="48"/>
      <c r="BK86" s="48"/>
      <c r="BL86" s="48"/>
      <c r="BM86" s="48"/>
      <c r="BN86" s="48"/>
      <c r="BO86" s="48"/>
      <c r="BP86" s="48"/>
      <c r="BQ86" s="48"/>
    </row>
    <row r="87" spans="1:69" ht="15.75" customHeight="1">
      <c r="A87" s="77"/>
      <c r="B87" s="48"/>
      <c r="C87" s="48"/>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48"/>
      <c r="AO87" s="48"/>
      <c r="AP87" s="48"/>
      <c r="AQ87" s="48"/>
      <c r="AR87" s="48"/>
      <c r="AS87" s="48"/>
      <c r="AT87" s="48"/>
      <c r="AU87" s="48"/>
      <c r="AV87" s="48"/>
      <c r="AW87" s="48"/>
      <c r="AX87" s="48"/>
      <c r="AY87" s="48"/>
      <c r="AZ87" s="48"/>
      <c r="BA87" s="48"/>
      <c r="BB87" s="48"/>
      <c r="BC87" s="48"/>
      <c r="BD87" s="48"/>
      <c r="BE87" s="48"/>
      <c r="BF87" s="48"/>
      <c r="BG87" s="48"/>
      <c r="BH87" s="48"/>
      <c r="BI87" s="48"/>
      <c r="BJ87" s="48"/>
      <c r="BK87" s="48"/>
      <c r="BL87" s="48"/>
      <c r="BM87" s="48"/>
      <c r="BN87" s="48"/>
      <c r="BO87" s="48"/>
      <c r="BP87" s="48"/>
      <c r="BQ87" s="48"/>
    </row>
    <row r="88" spans="1:69" ht="15.75" customHeight="1">
      <c r="A88" s="77"/>
      <c r="B88" s="48"/>
      <c r="C88" s="48"/>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8"/>
      <c r="AK88" s="48"/>
      <c r="AL88" s="48"/>
      <c r="AM88" s="48"/>
      <c r="AN88" s="48"/>
      <c r="AO88" s="48"/>
      <c r="AP88" s="48"/>
      <c r="AQ88" s="48"/>
      <c r="AR88" s="48"/>
      <c r="AS88" s="48"/>
      <c r="AT88" s="48"/>
      <c r="AU88" s="48"/>
      <c r="AV88" s="48"/>
      <c r="AW88" s="48"/>
      <c r="AX88" s="48"/>
      <c r="AY88" s="48"/>
      <c r="AZ88" s="48"/>
      <c r="BA88" s="48"/>
      <c r="BB88" s="48"/>
      <c r="BC88" s="48"/>
      <c r="BD88" s="48"/>
      <c r="BE88" s="48"/>
      <c r="BF88" s="48"/>
      <c r="BG88" s="48"/>
      <c r="BH88" s="48"/>
      <c r="BI88" s="48"/>
      <c r="BJ88" s="48"/>
      <c r="BK88" s="48"/>
      <c r="BL88" s="48"/>
      <c r="BM88" s="48"/>
      <c r="BN88" s="48"/>
      <c r="BO88" s="48"/>
      <c r="BP88" s="48"/>
      <c r="BQ88" s="48"/>
    </row>
    <row r="89" spans="1:69" ht="15.75" customHeight="1">
      <c r="A89" s="77"/>
      <c r="B89" s="48"/>
      <c r="C89" s="48"/>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c r="AJ89" s="48"/>
      <c r="AK89" s="48"/>
      <c r="AL89" s="48"/>
      <c r="AM89" s="48"/>
      <c r="AN89" s="48"/>
      <c r="AO89" s="48"/>
      <c r="AP89" s="48"/>
      <c r="AQ89" s="48"/>
      <c r="AR89" s="48"/>
      <c r="AS89" s="48"/>
      <c r="AT89" s="48"/>
      <c r="AU89" s="48"/>
      <c r="AV89" s="48"/>
      <c r="AW89" s="48"/>
      <c r="AX89" s="48"/>
      <c r="AY89" s="48"/>
      <c r="AZ89" s="48"/>
      <c r="BA89" s="48"/>
      <c r="BB89" s="48"/>
      <c r="BC89" s="48"/>
      <c r="BD89" s="48"/>
      <c r="BE89" s="48"/>
      <c r="BF89" s="48"/>
      <c r="BG89" s="48"/>
      <c r="BH89" s="48"/>
      <c r="BI89" s="48"/>
      <c r="BJ89" s="48"/>
      <c r="BK89" s="48"/>
      <c r="BL89" s="48"/>
      <c r="BM89" s="48"/>
      <c r="BN89" s="48"/>
      <c r="BO89" s="48"/>
      <c r="BP89" s="48"/>
      <c r="BQ89" s="48"/>
    </row>
    <row r="90" spans="1:69" ht="15.75" customHeight="1">
      <c r="A90" s="77"/>
      <c r="B90" s="48"/>
      <c r="C90" s="48"/>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48"/>
      <c r="AN90" s="48"/>
      <c r="AO90" s="48"/>
      <c r="AP90" s="48"/>
      <c r="AQ90" s="48"/>
      <c r="AR90" s="48"/>
      <c r="AS90" s="48"/>
      <c r="AT90" s="48"/>
      <c r="AU90" s="48"/>
      <c r="AV90" s="48"/>
      <c r="AW90" s="48"/>
      <c r="AX90" s="48"/>
      <c r="AY90" s="48"/>
      <c r="AZ90" s="48"/>
      <c r="BA90" s="48"/>
      <c r="BB90" s="48"/>
      <c r="BC90" s="48"/>
      <c r="BD90" s="48"/>
      <c r="BE90" s="48"/>
      <c r="BF90" s="48"/>
      <c r="BG90" s="48"/>
      <c r="BH90" s="48"/>
      <c r="BI90" s="48"/>
      <c r="BJ90" s="48"/>
      <c r="BK90" s="48"/>
      <c r="BL90" s="48"/>
      <c r="BM90" s="48"/>
      <c r="BN90" s="48"/>
      <c r="BO90" s="48"/>
      <c r="BP90" s="48"/>
      <c r="BQ90" s="48"/>
    </row>
    <row r="91" spans="1:69" ht="15.75" customHeight="1">
      <c r="A91" s="77"/>
      <c r="B91" s="48"/>
      <c r="C91" s="48"/>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48"/>
      <c r="AO91" s="48"/>
      <c r="AP91" s="48"/>
      <c r="AQ91" s="48"/>
      <c r="AR91" s="48"/>
      <c r="AS91" s="48"/>
      <c r="AT91" s="48"/>
      <c r="AU91" s="48"/>
      <c r="AV91" s="48"/>
      <c r="AW91" s="48"/>
      <c r="AX91" s="48"/>
      <c r="AY91" s="48"/>
      <c r="AZ91" s="48"/>
      <c r="BA91" s="48"/>
      <c r="BB91" s="48"/>
      <c r="BC91" s="48"/>
      <c r="BD91" s="48"/>
      <c r="BE91" s="48"/>
      <c r="BF91" s="48"/>
      <c r="BG91" s="48"/>
      <c r="BH91" s="48"/>
      <c r="BI91" s="48"/>
      <c r="BJ91" s="48"/>
      <c r="BK91" s="48"/>
      <c r="BL91" s="48"/>
      <c r="BM91" s="48"/>
      <c r="BN91" s="48"/>
      <c r="BO91" s="48"/>
      <c r="BP91" s="48"/>
      <c r="BQ91" s="48"/>
    </row>
    <row r="92" spans="1:69" ht="15.75" customHeight="1">
      <c r="A92" s="77"/>
      <c r="B92" s="48"/>
      <c r="C92" s="48"/>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48"/>
      <c r="AO92" s="48"/>
      <c r="AP92" s="48"/>
      <c r="AQ92" s="48"/>
      <c r="AR92" s="48"/>
      <c r="AS92" s="48"/>
      <c r="AT92" s="48"/>
      <c r="AU92" s="48"/>
      <c r="AV92" s="48"/>
      <c r="AW92" s="48"/>
      <c r="AX92" s="48"/>
      <c r="AY92" s="48"/>
      <c r="AZ92" s="48"/>
      <c r="BA92" s="48"/>
      <c r="BB92" s="48"/>
      <c r="BC92" s="48"/>
      <c r="BD92" s="48"/>
      <c r="BE92" s="48"/>
      <c r="BF92" s="48"/>
      <c r="BG92" s="48"/>
      <c r="BH92" s="48"/>
      <c r="BI92" s="48"/>
      <c r="BJ92" s="48"/>
      <c r="BK92" s="48"/>
      <c r="BL92" s="48"/>
      <c r="BM92" s="48"/>
      <c r="BN92" s="48"/>
      <c r="BO92" s="48"/>
      <c r="BP92" s="48"/>
      <c r="BQ92" s="48"/>
    </row>
    <row r="93" spans="1:69" ht="15.75" customHeight="1">
      <c r="A93" s="77"/>
      <c r="B93" s="48"/>
      <c r="C93" s="48"/>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48"/>
      <c r="AO93" s="48"/>
      <c r="AP93" s="48"/>
      <c r="AQ93" s="48"/>
      <c r="AR93" s="48"/>
      <c r="AS93" s="48"/>
      <c r="AT93" s="48"/>
      <c r="AU93" s="48"/>
      <c r="AV93" s="48"/>
      <c r="AW93" s="48"/>
      <c r="AX93" s="48"/>
      <c r="AY93" s="48"/>
      <c r="AZ93" s="48"/>
      <c r="BA93" s="48"/>
      <c r="BB93" s="48"/>
      <c r="BC93" s="48"/>
      <c r="BD93" s="48"/>
      <c r="BE93" s="48"/>
      <c r="BF93" s="48"/>
      <c r="BG93" s="48"/>
      <c r="BH93" s="48"/>
      <c r="BI93" s="48"/>
      <c r="BJ93" s="48"/>
      <c r="BK93" s="48"/>
      <c r="BL93" s="48"/>
      <c r="BM93" s="48"/>
      <c r="BN93" s="48"/>
      <c r="BO93" s="48"/>
      <c r="BP93" s="48"/>
      <c r="BQ93" s="48"/>
    </row>
    <row r="94" spans="1:69" ht="15.75" customHeight="1">
      <c r="A94" s="77"/>
      <c r="B94" s="48"/>
      <c r="C94" s="48"/>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c r="AJ94" s="48"/>
      <c r="AK94" s="48"/>
      <c r="AL94" s="48"/>
      <c r="AM94" s="48"/>
      <c r="AN94" s="48"/>
      <c r="AO94" s="48"/>
      <c r="AP94" s="48"/>
      <c r="AQ94" s="48"/>
      <c r="AR94" s="48"/>
      <c r="AS94" s="48"/>
      <c r="AT94" s="48"/>
      <c r="AU94" s="48"/>
      <c r="AV94" s="48"/>
      <c r="AW94" s="48"/>
      <c r="AX94" s="48"/>
      <c r="AY94" s="48"/>
      <c r="AZ94" s="48"/>
      <c r="BA94" s="48"/>
      <c r="BB94" s="48"/>
      <c r="BC94" s="48"/>
      <c r="BD94" s="48"/>
      <c r="BE94" s="48"/>
      <c r="BF94" s="48"/>
      <c r="BG94" s="48"/>
      <c r="BH94" s="48"/>
      <c r="BI94" s="48"/>
      <c r="BJ94" s="48"/>
      <c r="BK94" s="48"/>
      <c r="BL94" s="48"/>
      <c r="BM94" s="48"/>
      <c r="BN94" s="48"/>
      <c r="BO94" s="48"/>
      <c r="BP94" s="48"/>
      <c r="BQ94" s="48"/>
    </row>
    <row r="95" spans="1:69" ht="15.75" customHeight="1">
      <c r="A95" s="77"/>
      <c r="B95" s="48"/>
      <c r="C95" s="48"/>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48"/>
      <c r="AO95" s="48"/>
      <c r="AP95" s="48"/>
      <c r="AQ95" s="48"/>
      <c r="AR95" s="48"/>
      <c r="AS95" s="48"/>
      <c r="AT95" s="48"/>
      <c r="AU95" s="48"/>
      <c r="AV95" s="48"/>
      <c r="AW95" s="48"/>
      <c r="AX95" s="48"/>
      <c r="AY95" s="48"/>
      <c r="AZ95" s="48"/>
      <c r="BA95" s="48"/>
      <c r="BB95" s="48"/>
      <c r="BC95" s="48"/>
      <c r="BD95" s="48"/>
      <c r="BE95" s="48"/>
      <c r="BF95" s="48"/>
      <c r="BG95" s="48"/>
      <c r="BH95" s="48"/>
      <c r="BI95" s="48"/>
      <c r="BJ95" s="48"/>
      <c r="BK95" s="48"/>
      <c r="BL95" s="48"/>
      <c r="BM95" s="48"/>
      <c r="BN95" s="48"/>
      <c r="BO95" s="48"/>
      <c r="BP95" s="48"/>
      <c r="BQ95" s="48"/>
    </row>
    <row r="96" spans="1:69" ht="15.75" customHeight="1">
      <c r="A96" s="77"/>
      <c r="B96" s="48"/>
      <c r="C96" s="48"/>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N96" s="48"/>
      <c r="AO96" s="48"/>
      <c r="AP96" s="48"/>
      <c r="AQ96" s="48"/>
      <c r="AR96" s="48"/>
      <c r="AS96" s="48"/>
      <c r="AT96" s="48"/>
      <c r="AU96" s="48"/>
      <c r="AV96" s="48"/>
      <c r="AW96" s="48"/>
      <c r="AX96" s="48"/>
      <c r="AY96" s="48"/>
      <c r="AZ96" s="48"/>
      <c r="BA96" s="48"/>
      <c r="BB96" s="48"/>
      <c r="BC96" s="48"/>
      <c r="BD96" s="48"/>
      <c r="BE96" s="48"/>
      <c r="BF96" s="48"/>
      <c r="BG96" s="48"/>
      <c r="BH96" s="48"/>
      <c r="BI96" s="48"/>
      <c r="BJ96" s="48"/>
      <c r="BK96" s="48"/>
      <c r="BL96" s="48"/>
      <c r="BM96" s="48"/>
      <c r="BN96" s="48"/>
      <c r="BO96" s="48"/>
      <c r="BP96" s="48"/>
      <c r="BQ96" s="48"/>
    </row>
    <row r="97" spans="1:69" ht="15.75" customHeight="1">
      <c r="A97" s="77"/>
      <c r="B97" s="48"/>
      <c r="C97" s="48"/>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c r="AE97" s="48"/>
      <c r="AF97" s="48"/>
      <c r="AG97" s="48"/>
      <c r="AH97" s="48"/>
      <c r="AI97" s="48"/>
      <c r="AJ97" s="48"/>
      <c r="AK97" s="48"/>
      <c r="AL97" s="48"/>
      <c r="AM97" s="48"/>
      <c r="AN97" s="48"/>
      <c r="AO97" s="48"/>
      <c r="AP97" s="48"/>
      <c r="AQ97" s="48"/>
      <c r="AR97" s="48"/>
      <c r="AS97" s="48"/>
      <c r="AT97" s="48"/>
      <c r="AU97" s="48"/>
      <c r="AV97" s="48"/>
      <c r="AW97" s="48"/>
      <c r="AX97" s="48"/>
      <c r="AY97" s="48"/>
      <c r="AZ97" s="48"/>
      <c r="BA97" s="48"/>
      <c r="BB97" s="48"/>
      <c r="BC97" s="48"/>
      <c r="BD97" s="48"/>
      <c r="BE97" s="48"/>
      <c r="BF97" s="48"/>
      <c r="BG97" s="48"/>
      <c r="BH97" s="48"/>
      <c r="BI97" s="48"/>
      <c r="BJ97" s="48"/>
      <c r="BK97" s="48"/>
      <c r="BL97" s="48"/>
      <c r="BM97" s="48"/>
      <c r="BN97" s="48"/>
      <c r="BO97" s="48"/>
      <c r="BP97" s="48"/>
      <c r="BQ97" s="48"/>
    </row>
    <row r="98" spans="1:69" ht="15.75" customHeight="1">
      <c r="A98" s="77"/>
      <c r="B98" s="48"/>
      <c r="C98" s="48"/>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48"/>
      <c r="AO98" s="48"/>
      <c r="AP98" s="48"/>
      <c r="AQ98" s="48"/>
      <c r="AR98" s="48"/>
      <c r="AS98" s="48"/>
      <c r="AT98" s="48"/>
      <c r="AU98" s="48"/>
      <c r="AV98" s="48"/>
      <c r="AW98" s="48"/>
      <c r="AX98" s="48"/>
      <c r="AY98" s="48"/>
      <c r="AZ98" s="48"/>
      <c r="BA98" s="48"/>
      <c r="BB98" s="48"/>
      <c r="BC98" s="48"/>
      <c r="BD98" s="48"/>
      <c r="BE98" s="48"/>
      <c r="BF98" s="48"/>
      <c r="BG98" s="48"/>
      <c r="BH98" s="48"/>
      <c r="BI98" s="48"/>
      <c r="BJ98" s="48"/>
      <c r="BK98" s="48"/>
      <c r="BL98" s="48"/>
      <c r="BM98" s="48"/>
      <c r="BN98" s="48"/>
      <c r="BO98" s="48"/>
      <c r="BP98" s="48"/>
      <c r="BQ98" s="48"/>
    </row>
    <row r="99" spans="1:69" ht="15.75" customHeight="1">
      <c r="A99" s="77"/>
      <c r="B99" s="48"/>
      <c r="C99" s="48"/>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8"/>
      <c r="AK99" s="48"/>
      <c r="AL99" s="48"/>
      <c r="AM99" s="48"/>
      <c r="AN99" s="48"/>
      <c r="AO99" s="48"/>
      <c r="AP99" s="48"/>
      <c r="AQ99" s="48"/>
      <c r="AR99" s="48"/>
      <c r="AS99" s="48"/>
      <c r="AT99" s="48"/>
      <c r="AU99" s="48"/>
      <c r="AV99" s="48"/>
      <c r="AW99" s="48"/>
      <c r="AX99" s="48"/>
      <c r="AY99" s="48"/>
      <c r="AZ99" s="48"/>
      <c r="BA99" s="48"/>
      <c r="BB99" s="48"/>
      <c r="BC99" s="48"/>
      <c r="BD99" s="48"/>
      <c r="BE99" s="48"/>
      <c r="BF99" s="48"/>
      <c r="BG99" s="48"/>
      <c r="BH99" s="48"/>
      <c r="BI99" s="48"/>
      <c r="BJ99" s="48"/>
      <c r="BK99" s="48"/>
      <c r="BL99" s="48"/>
      <c r="BM99" s="48"/>
      <c r="BN99" s="48"/>
      <c r="BO99" s="48"/>
      <c r="BP99" s="48"/>
      <c r="BQ99" s="48"/>
    </row>
    <row r="100" spans="1:69" ht="15.75" customHeight="1">
      <c r="A100" s="77"/>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8"/>
      <c r="AL100" s="48"/>
      <c r="AM100" s="48"/>
      <c r="AN100" s="48"/>
      <c r="AO100" s="48"/>
      <c r="AP100" s="48"/>
      <c r="AQ100" s="48"/>
      <c r="AR100" s="48"/>
      <c r="AS100" s="48"/>
      <c r="AT100" s="48"/>
      <c r="AU100" s="48"/>
      <c r="AV100" s="48"/>
      <c r="AW100" s="48"/>
      <c r="AX100" s="48"/>
      <c r="AY100" s="48"/>
      <c r="AZ100" s="48"/>
      <c r="BA100" s="48"/>
      <c r="BB100" s="48"/>
      <c r="BC100" s="48"/>
      <c r="BD100" s="48"/>
      <c r="BE100" s="48"/>
      <c r="BF100" s="48"/>
      <c r="BG100" s="48"/>
      <c r="BH100" s="48"/>
      <c r="BI100" s="48"/>
      <c r="BJ100" s="48"/>
      <c r="BK100" s="48"/>
      <c r="BL100" s="48"/>
      <c r="BM100" s="48"/>
      <c r="BN100" s="48"/>
      <c r="BO100" s="48"/>
      <c r="BP100" s="48"/>
      <c r="BQ100" s="48"/>
    </row>
    <row r="101" spans="1:69" ht="15.75" customHeight="1">
      <c r="A101" s="77"/>
      <c r="B101" s="48"/>
      <c r="C101" s="48"/>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c r="AJ101" s="48"/>
      <c r="AK101" s="48"/>
      <c r="AL101" s="48"/>
      <c r="AM101" s="48"/>
      <c r="AN101" s="48"/>
      <c r="AO101" s="48"/>
      <c r="AP101" s="48"/>
      <c r="AQ101" s="48"/>
      <c r="AR101" s="48"/>
      <c r="AS101" s="48"/>
      <c r="AT101" s="48"/>
      <c r="AU101" s="48"/>
      <c r="AV101" s="48"/>
      <c r="AW101" s="48"/>
      <c r="AX101" s="48"/>
      <c r="AY101" s="48"/>
      <c r="AZ101" s="48"/>
      <c r="BA101" s="48"/>
      <c r="BB101" s="48"/>
      <c r="BC101" s="48"/>
      <c r="BD101" s="48"/>
      <c r="BE101" s="48"/>
      <c r="BF101" s="48"/>
      <c r="BG101" s="48"/>
      <c r="BH101" s="48"/>
      <c r="BI101" s="48"/>
      <c r="BJ101" s="48"/>
      <c r="BK101" s="48"/>
      <c r="BL101" s="48"/>
      <c r="BM101" s="48"/>
      <c r="BN101" s="48"/>
      <c r="BO101" s="48"/>
      <c r="BP101" s="48"/>
      <c r="BQ101" s="48"/>
    </row>
    <row r="102" spans="1:69" ht="15.75" customHeight="1">
      <c r="A102" s="77"/>
      <c r="B102" s="48"/>
      <c r="C102" s="48"/>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8"/>
      <c r="AI102" s="48"/>
      <c r="AJ102" s="48"/>
      <c r="AK102" s="48"/>
      <c r="AL102" s="48"/>
      <c r="AM102" s="48"/>
      <c r="AN102" s="48"/>
      <c r="AO102" s="48"/>
      <c r="AP102" s="48"/>
      <c r="AQ102" s="48"/>
      <c r="AR102" s="48"/>
      <c r="AS102" s="48"/>
      <c r="AT102" s="48"/>
      <c r="AU102" s="48"/>
      <c r="AV102" s="48"/>
      <c r="AW102" s="48"/>
      <c r="AX102" s="48"/>
      <c r="AY102" s="48"/>
      <c r="AZ102" s="48"/>
      <c r="BA102" s="48"/>
      <c r="BB102" s="48"/>
      <c r="BC102" s="48"/>
      <c r="BD102" s="48"/>
      <c r="BE102" s="48"/>
      <c r="BF102" s="48"/>
      <c r="BG102" s="48"/>
      <c r="BH102" s="48"/>
      <c r="BI102" s="48"/>
      <c r="BJ102" s="48"/>
      <c r="BK102" s="48"/>
      <c r="BL102" s="48"/>
      <c r="BM102" s="48"/>
      <c r="BN102" s="48"/>
      <c r="BO102" s="48"/>
      <c r="BP102" s="48"/>
      <c r="BQ102" s="48"/>
    </row>
    <row r="103" spans="1:69" ht="15.75" customHeight="1">
      <c r="A103" s="77"/>
      <c r="B103" s="48"/>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c r="AJ103" s="48"/>
      <c r="AK103" s="48"/>
      <c r="AL103" s="48"/>
      <c r="AM103" s="48"/>
      <c r="AN103" s="48"/>
      <c r="AO103" s="48"/>
      <c r="AP103" s="48"/>
      <c r="AQ103" s="48"/>
      <c r="AR103" s="48"/>
      <c r="AS103" s="48"/>
      <c r="AT103" s="48"/>
      <c r="AU103" s="48"/>
      <c r="AV103" s="48"/>
      <c r="AW103" s="48"/>
      <c r="AX103" s="48"/>
      <c r="AY103" s="48"/>
      <c r="AZ103" s="48"/>
      <c r="BA103" s="48"/>
      <c r="BB103" s="48"/>
      <c r="BC103" s="48"/>
      <c r="BD103" s="48"/>
      <c r="BE103" s="48"/>
      <c r="BF103" s="48"/>
      <c r="BG103" s="48"/>
      <c r="BH103" s="48"/>
      <c r="BI103" s="48"/>
      <c r="BJ103" s="48"/>
      <c r="BK103" s="48"/>
      <c r="BL103" s="48"/>
      <c r="BM103" s="48"/>
      <c r="BN103" s="48"/>
      <c r="BO103" s="48"/>
      <c r="BP103" s="48"/>
      <c r="BQ103" s="48"/>
    </row>
    <row r="104" spans="1:69" ht="15.75" customHeight="1">
      <c r="A104" s="77"/>
      <c r="B104" s="48"/>
      <c r="C104" s="48"/>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8"/>
      <c r="AK104" s="48"/>
      <c r="AL104" s="48"/>
      <c r="AM104" s="48"/>
      <c r="AN104" s="48"/>
      <c r="AO104" s="48"/>
      <c r="AP104" s="48"/>
      <c r="AQ104" s="48"/>
      <c r="AR104" s="48"/>
      <c r="AS104" s="48"/>
      <c r="AT104" s="48"/>
      <c r="AU104" s="48"/>
      <c r="AV104" s="48"/>
      <c r="AW104" s="48"/>
      <c r="AX104" s="48"/>
      <c r="AY104" s="48"/>
      <c r="AZ104" s="48"/>
      <c r="BA104" s="48"/>
      <c r="BB104" s="48"/>
      <c r="BC104" s="48"/>
      <c r="BD104" s="48"/>
      <c r="BE104" s="48"/>
      <c r="BF104" s="48"/>
      <c r="BG104" s="48"/>
      <c r="BH104" s="48"/>
      <c r="BI104" s="48"/>
      <c r="BJ104" s="48"/>
      <c r="BK104" s="48"/>
      <c r="BL104" s="48"/>
      <c r="BM104" s="48"/>
      <c r="BN104" s="48"/>
      <c r="BO104" s="48"/>
      <c r="BP104" s="48"/>
      <c r="BQ104" s="48"/>
    </row>
    <row r="105" spans="1:69" ht="15.75" customHeight="1">
      <c r="A105" s="77"/>
      <c r="B105" s="48"/>
      <c r="C105" s="48"/>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c r="AH105" s="48"/>
      <c r="AI105" s="48"/>
      <c r="AJ105" s="48"/>
      <c r="AK105" s="48"/>
      <c r="AL105" s="48"/>
      <c r="AM105" s="48"/>
      <c r="AN105" s="48"/>
      <c r="AO105" s="48"/>
      <c r="AP105" s="48"/>
      <c r="AQ105" s="48"/>
      <c r="AR105" s="48"/>
      <c r="AS105" s="48"/>
      <c r="AT105" s="48"/>
      <c r="AU105" s="48"/>
      <c r="AV105" s="48"/>
      <c r="AW105" s="48"/>
      <c r="AX105" s="48"/>
      <c r="AY105" s="48"/>
      <c r="AZ105" s="48"/>
      <c r="BA105" s="48"/>
      <c r="BB105" s="48"/>
      <c r="BC105" s="48"/>
      <c r="BD105" s="48"/>
      <c r="BE105" s="48"/>
      <c r="BF105" s="48"/>
      <c r="BG105" s="48"/>
      <c r="BH105" s="48"/>
      <c r="BI105" s="48"/>
      <c r="BJ105" s="48"/>
      <c r="BK105" s="48"/>
      <c r="BL105" s="48"/>
      <c r="BM105" s="48"/>
      <c r="BN105" s="48"/>
      <c r="BO105" s="48"/>
      <c r="BP105" s="48"/>
      <c r="BQ105" s="48"/>
    </row>
    <row r="106" spans="1:69" ht="15.75" customHeight="1">
      <c r="A106" s="77"/>
      <c r="B106" s="48"/>
      <c r="C106" s="48"/>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c r="AH106" s="48"/>
      <c r="AI106" s="48"/>
      <c r="AJ106" s="48"/>
      <c r="AK106" s="48"/>
      <c r="AL106" s="48"/>
      <c r="AM106" s="48"/>
      <c r="AN106" s="48"/>
      <c r="AO106" s="48"/>
      <c r="AP106" s="48"/>
      <c r="AQ106" s="48"/>
      <c r="AR106" s="48"/>
      <c r="AS106" s="48"/>
      <c r="AT106" s="48"/>
      <c r="AU106" s="48"/>
      <c r="AV106" s="48"/>
      <c r="AW106" s="48"/>
      <c r="AX106" s="48"/>
      <c r="AY106" s="48"/>
      <c r="AZ106" s="48"/>
      <c r="BA106" s="48"/>
      <c r="BB106" s="48"/>
      <c r="BC106" s="48"/>
      <c r="BD106" s="48"/>
      <c r="BE106" s="48"/>
      <c r="BF106" s="48"/>
      <c r="BG106" s="48"/>
      <c r="BH106" s="48"/>
      <c r="BI106" s="48"/>
      <c r="BJ106" s="48"/>
      <c r="BK106" s="48"/>
      <c r="BL106" s="48"/>
      <c r="BM106" s="48"/>
      <c r="BN106" s="48"/>
      <c r="BO106" s="48"/>
      <c r="BP106" s="48"/>
      <c r="BQ106" s="48"/>
    </row>
    <row r="107" spans="1:69" ht="15.75" customHeight="1">
      <c r="A107" s="77"/>
      <c r="B107" s="48"/>
      <c r="C107" s="48"/>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48"/>
      <c r="AO107" s="48"/>
      <c r="AP107" s="48"/>
      <c r="AQ107" s="48"/>
      <c r="AR107" s="48"/>
      <c r="AS107" s="48"/>
      <c r="AT107" s="48"/>
      <c r="AU107" s="48"/>
      <c r="AV107" s="48"/>
      <c r="AW107" s="48"/>
      <c r="AX107" s="48"/>
      <c r="AY107" s="48"/>
      <c r="AZ107" s="48"/>
      <c r="BA107" s="48"/>
      <c r="BB107" s="48"/>
      <c r="BC107" s="48"/>
      <c r="BD107" s="48"/>
      <c r="BE107" s="48"/>
      <c r="BF107" s="48"/>
      <c r="BG107" s="48"/>
      <c r="BH107" s="48"/>
      <c r="BI107" s="48"/>
      <c r="BJ107" s="48"/>
      <c r="BK107" s="48"/>
      <c r="BL107" s="48"/>
      <c r="BM107" s="48"/>
      <c r="BN107" s="48"/>
      <c r="BO107" s="48"/>
      <c r="BP107" s="48"/>
      <c r="BQ107" s="48"/>
    </row>
    <row r="108" spans="1:69" ht="15.75" customHeight="1">
      <c r="A108" s="77"/>
      <c r="B108" s="48"/>
      <c r="C108" s="48"/>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8"/>
      <c r="AK108" s="48"/>
      <c r="AL108" s="48"/>
      <c r="AM108" s="48"/>
      <c r="AN108" s="48"/>
      <c r="AO108" s="48"/>
      <c r="AP108" s="48"/>
      <c r="AQ108" s="48"/>
      <c r="AR108" s="48"/>
      <c r="AS108" s="48"/>
      <c r="AT108" s="48"/>
      <c r="AU108" s="48"/>
      <c r="AV108" s="48"/>
      <c r="AW108" s="48"/>
      <c r="AX108" s="48"/>
      <c r="AY108" s="48"/>
      <c r="AZ108" s="48"/>
      <c r="BA108" s="48"/>
      <c r="BB108" s="48"/>
      <c r="BC108" s="48"/>
      <c r="BD108" s="48"/>
      <c r="BE108" s="48"/>
      <c r="BF108" s="48"/>
      <c r="BG108" s="48"/>
      <c r="BH108" s="48"/>
      <c r="BI108" s="48"/>
      <c r="BJ108" s="48"/>
      <c r="BK108" s="48"/>
      <c r="BL108" s="48"/>
      <c r="BM108" s="48"/>
      <c r="BN108" s="48"/>
      <c r="BO108" s="48"/>
      <c r="BP108" s="48"/>
      <c r="BQ108" s="48"/>
    </row>
    <row r="109" spans="1:69" ht="15.75" customHeight="1">
      <c r="A109" s="77"/>
      <c r="B109" s="48"/>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c r="AH109" s="48"/>
      <c r="AI109" s="48"/>
      <c r="AJ109" s="48"/>
      <c r="AK109" s="48"/>
      <c r="AL109" s="48"/>
      <c r="AM109" s="48"/>
      <c r="AN109" s="48"/>
      <c r="AO109" s="48"/>
      <c r="AP109" s="48"/>
      <c r="AQ109" s="48"/>
      <c r="AR109" s="48"/>
      <c r="AS109" s="48"/>
      <c r="AT109" s="48"/>
      <c r="AU109" s="48"/>
      <c r="AV109" s="48"/>
      <c r="AW109" s="48"/>
      <c r="AX109" s="48"/>
      <c r="AY109" s="48"/>
      <c r="AZ109" s="48"/>
      <c r="BA109" s="48"/>
      <c r="BB109" s="48"/>
      <c r="BC109" s="48"/>
      <c r="BD109" s="48"/>
      <c r="BE109" s="48"/>
      <c r="BF109" s="48"/>
      <c r="BG109" s="48"/>
      <c r="BH109" s="48"/>
      <c r="BI109" s="48"/>
      <c r="BJ109" s="48"/>
      <c r="BK109" s="48"/>
      <c r="BL109" s="48"/>
      <c r="BM109" s="48"/>
      <c r="BN109" s="48"/>
      <c r="BO109" s="48"/>
      <c r="BP109" s="48"/>
      <c r="BQ109" s="48"/>
    </row>
    <row r="110" spans="1:69" ht="15.75" customHeight="1">
      <c r="A110" s="77"/>
      <c r="B110" s="48"/>
      <c r="C110" s="48"/>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c r="AE110" s="48"/>
      <c r="AF110" s="48"/>
      <c r="AG110" s="48"/>
      <c r="AH110" s="48"/>
      <c r="AI110" s="48"/>
      <c r="AJ110" s="48"/>
      <c r="AK110" s="48"/>
      <c r="AL110" s="48"/>
      <c r="AM110" s="48"/>
      <c r="AN110" s="48"/>
      <c r="AO110" s="48"/>
      <c r="AP110" s="48"/>
      <c r="AQ110" s="48"/>
      <c r="AR110" s="48"/>
      <c r="AS110" s="48"/>
      <c r="AT110" s="48"/>
      <c r="AU110" s="48"/>
      <c r="AV110" s="48"/>
      <c r="AW110" s="48"/>
      <c r="AX110" s="48"/>
      <c r="AY110" s="48"/>
      <c r="AZ110" s="48"/>
      <c r="BA110" s="48"/>
      <c r="BB110" s="48"/>
      <c r="BC110" s="48"/>
      <c r="BD110" s="48"/>
      <c r="BE110" s="48"/>
      <c r="BF110" s="48"/>
      <c r="BG110" s="48"/>
      <c r="BH110" s="48"/>
      <c r="BI110" s="48"/>
      <c r="BJ110" s="48"/>
      <c r="BK110" s="48"/>
      <c r="BL110" s="48"/>
      <c r="BM110" s="48"/>
      <c r="BN110" s="48"/>
      <c r="BO110" s="48"/>
      <c r="BP110" s="48"/>
      <c r="BQ110" s="48"/>
    </row>
    <row r="111" spans="1:69" ht="15.75" customHeight="1">
      <c r="A111" s="77"/>
      <c r="B111" s="48"/>
      <c r="C111" s="48"/>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c r="AE111" s="48"/>
      <c r="AF111" s="48"/>
      <c r="AG111" s="48"/>
      <c r="AH111" s="48"/>
      <c r="AI111" s="48"/>
      <c r="AJ111" s="48"/>
      <c r="AK111" s="48"/>
      <c r="AL111" s="48"/>
      <c r="AM111" s="48"/>
      <c r="AN111" s="48"/>
      <c r="AO111" s="48"/>
      <c r="AP111" s="48"/>
      <c r="AQ111" s="48"/>
      <c r="AR111" s="48"/>
      <c r="AS111" s="48"/>
      <c r="AT111" s="48"/>
      <c r="AU111" s="48"/>
      <c r="AV111" s="48"/>
      <c r="AW111" s="48"/>
      <c r="AX111" s="48"/>
      <c r="AY111" s="48"/>
      <c r="AZ111" s="48"/>
      <c r="BA111" s="48"/>
      <c r="BB111" s="48"/>
      <c r="BC111" s="48"/>
      <c r="BD111" s="48"/>
      <c r="BE111" s="48"/>
      <c r="BF111" s="48"/>
      <c r="BG111" s="48"/>
      <c r="BH111" s="48"/>
      <c r="BI111" s="48"/>
      <c r="BJ111" s="48"/>
      <c r="BK111" s="48"/>
      <c r="BL111" s="48"/>
      <c r="BM111" s="48"/>
      <c r="BN111" s="48"/>
      <c r="BO111" s="48"/>
      <c r="BP111" s="48"/>
      <c r="BQ111" s="48"/>
    </row>
    <row r="112" spans="1:69" ht="15.75" customHeight="1">
      <c r="A112" s="77"/>
      <c r="B112" s="48"/>
      <c r="C112" s="48"/>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8"/>
      <c r="AL112" s="48"/>
      <c r="AM112" s="48"/>
      <c r="AN112" s="48"/>
      <c r="AO112" s="48"/>
      <c r="AP112" s="48"/>
      <c r="AQ112" s="48"/>
      <c r="AR112" s="48"/>
      <c r="AS112" s="48"/>
      <c r="AT112" s="48"/>
      <c r="AU112" s="48"/>
      <c r="AV112" s="48"/>
      <c r="AW112" s="48"/>
      <c r="AX112" s="48"/>
      <c r="AY112" s="48"/>
      <c r="AZ112" s="48"/>
      <c r="BA112" s="48"/>
      <c r="BB112" s="48"/>
      <c r="BC112" s="48"/>
      <c r="BD112" s="48"/>
      <c r="BE112" s="48"/>
      <c r="BF112" s="48"/>
      <c r="BG112" s="48"/>
      <c r="BH112" s="48"/>
      <c r="BI112" s="48"/>
      <c r="BJ112" s="48"/>
      <c r="BK112" s="48"/>
      <c r="BL112" s="48"/>
      <c r="BM112" s="48"/>
      <c r="BN112" s="48"/>
      <c r="BO112" s="48"/>
      <c r="BP112" s="48"/>
      <c r="BQ112" s="48"/>
    </row>
    <row r="113" spans="1:69" ht="15.75" customHeight="1">
      <c r="A113" s="77"/>
      <c r="B113" s="48"/>
      <c r="C113" s="48"/>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c r="AE113" s="48"/>
      <c r="AF113" s="48"/>
      <c r="AG113" s="48"/>
      <c r="AH113" s="48"/>
      <c r="AI113" s="48"/>
      <c r="AJ113" s="48"/>
      <c r="AK113" s="48"/>
      <c r="AL113" s="48"/>
      <c r="AM113" s="48"/>
      <c r="AN113" s="48"/>
      <c r="AO113" s="48"/>
      <c r="AP113" s="48"/>
      <c r="AQ113" s="48"/>
      <c r="AR113" s="48"/>
      <c r="AS113" s="48"/>
      <c r="AT113" s="48"/>
      <c r="AU113" s="48"/>
      <c r="AV113" s="48"/>
      <c r="AW113" s="48"/>
      <c r="AX113" s="48"/>
      <c r="AY113" s="48"/>
      <c r="AZ113" s="48"/>
      <c r="BA113" s="48"/>
      <c r="BB113" s="48"/>
      <c r="BC113" s="48"/>
      <c r="BD113" s="48"/>
      <c r="BE113" s="48"/>
      <c r="BF113" s="48"/>
      <c r="BG113" s="48"/>
      <c r="BH113" s="48"/>
      <c r="BI113" s="48"/>
      <c r="BJ113" s="48"/>
      <c r="BK113" s="48"/>
      <c r="BL113" s="48"/>
      <c r="BM113" s="48"/>
      <c r="BN113" s="48"/>
      <c r="BO113" s="48"/>
      <c r="BP113" s="48"/>
      <c r="BQ113" s="48"/>
    </row>
    <row r="114" spans="1:69" ht="15.75" customHeight="1">
      <c r="A114" s="77"/>
      <c r="B114" s="48"/>
      <c r="C114" s="48"/>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c r="AE114" s="48"/>
      <c r="AF114" s="48"/>
      <c r="AG114" s="48"/>
      <c r="AH114" s="48"/>
      <c r="AI114" s="48"/>
      <c r="AJ114" s="48"/>
      <c r="AK114" s="48"/>
      <c r="AL114" s="48"/>
      <c r="AM114" s="48"/>
      <c r="AN114" s="48"/>
      <c r="AO114" s="48"/>
      <c r="AP114" s="48"/>
      <c r="AQ114" s="48"/>
      <c r="AR114" s="48"/>
      <c r="AS114" s="48"/>
      <c r="AT114" s="48"/>
      <c r="AU114" s="48"/>
      <c r="AV114" s="48"/>
      <c r="AW114" s="48"/>
      <c r="AX114" s="48"/>
      <c r="AY114" s="48"/>
      <c r="AZ114" s="48"/>
      <c r="BA114" s="48"/>
      <c r="BB114" s="48"/>
      <c r="BC114" s="48"/>
      <c r="BD114" s="48"/>
      <c r="BE114" s="48"/>
      <c r="BF114" s="48"/>
      <c r="BG114" s="48"/>
      <c r="BH114" s="48"/>
      <c r="BI114" s="48"/>
      <c r="BJ114" s="48"/>
      <c r="BK114" s="48"/>
      <c r="BL114" s="48"/>
      <c r="BM114" s="48"/>
      <c r="BN114" s="48"/>
      <c r="BO114" s="48"/>
      <c r="BP114" s="48"/>
      <c r="BQ114" s="48"/>
    </row>
    <row r="115" spans="1:69" ht="15.75" customHeight="1">
      <c r="A115" s="77"/>
      <c r="B115" s="48"/>
      <c r="C115" s="48"/>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c r="AE115" s="48"/>
      <c r="AF115" s="48"/>
      <c r="AG115" s="48"/>
      <c r="AH115" s="48"/>
      <c r="AI115" s="48"/>
      <c r="AJ115" s="48"/>
      <c r="AK115" s="48"/>
      <c r="AL115" s="48"/>
      <c r="AM115" s="48"/>
      <c r="AN115" s="48"/>
      <c r="AO115" s="48"/>
      <c r="AP115" s="48"/>
      <c r="AQ115" s="48"/>
      <c r="AR115" s="48"/>
      <c r="AS115" s="48"/>
      <c r="AT115" s="48"/>
      <c r="AU115" s="48"/>
      <c r="AV115" s="48"/>
      <c r="AW115" s="48"/>
      <c r="AX115" s="48"/>
      <c r="AY115" s="48"/>
      <c r="AZ115" s="48"/>
      <c r="BA115" s="48"/>
      <c r="BB115" s="48"/>
      <c r="BC115" s="48"/>
      <c r="BD115" s="48"/>
      <c r="BE115" s="48"/>
      <c r="BF115" s="48"/>
      <c r="BG115" s="48"/>
      <c r="BH115" s="48"/>
      <c r="BI115" s="48"/>
      <c r="BJ115" s="48"/>
      <c r="BK115" s="48"/>
      <c r="BL115" s="48"/>
      <c r="BM115" s="48"/>
      <c r="BN115" s="48"/>
      <c r="BO115" s="48"/>
      <c r="BP115" s="48"/>
      <c r="BQ115" s="48"/>
    </row>
    <row r="116" spans="1:69" ht="15.75" customHeight="1">
      <c r="A116" s="77"/>
      <c r="B116" s="48"/>
      <c r="C116" s="48"/>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8"/>
      <c r="AZ116" s="48"/>
      <c r="BA116" s="48"/>
      <c r="BB116" s="48"/>
      <c r="BC116" s="48"/>
      <c r="BD116" s="48"/>
      <c r="BE116" s="48"/>
      <c r="BF116" s="48"/>
      <c r="BG116" s="48"/>
      <c r="BH116" s="48"/>
      <c r="BI116" s="48"/>
      <c r="BJ116" s="48"/>
      <c r="BK116" s="48"/>
      <c r="BL116" s="48"/>
      <c r="BM116" s="48"/>
      <c r="BN116" s="48"/>
      <c r="BO116" s="48"/>
      <c r="BP116" s="48"/>
      <c r="BQ116" s="48"/>
    </row>
    <row r="117" spans="1:69" ht="15.75" customHeight="1">
      <c r="A117" s="77"/>
      <c r="B117" s="48"/>
      <c r="C117" s="48"/>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c r="AE117" s="48"/>
      <c r="AF117" s="48"/>
      <c r="AG117" s="48"/>
      <c r="AH117" s="48"/>
      <c r="AI117" s="48"/>
      <c r="AJ117" s="48"/>
      <c r="AK117" s="48"/>
      <c r="AL117" s="48"/>
      <c r="AM117" s="48"/>
      <c r="AN117" s="48"/>
      <c r="AO117" s="48"/>
      <c r="AP117" s="48"/>
      <c r="AQ117" s="48"/>
      <c r="AR117" s="48"/>
      <c r="AS117" s="48"/>
      <c r="AT117" s="48"/>
      <c r="AU117" s="48"/>
      <c r="AV117" s="48"/>
      <c r="AW117" s="48"/>
      <c r="AX117" s="48"/>
      <c r="AY117" s="48"/>
      <c r="AZ117" s="48"/>
      <c r="BA117" s="48"/>
      <c r="BB117" s="48"/>
      <c r="BC117" s="48"/>
      <c r="BD117" s="48"/>
      <c r="BE117" s="48"/>
      <c r="BF117" s="48"/>
      <c r="BG117" s="48"/>
      <c r="BH117" s="48"/>
      <c r="BI117" s="48"/>
      <c r="BJ117" s="48"/>
      <c r="BK117" s="48"/>
      <c r="BL117" s="48"/>
      <c r="BM117" s="48"/>
      <c r="BN117" s="48"/>
      <c r="BO117" s="48"/>
      <c r="BP117" s="48"/>
      <c r="BQ117" s="48"/>
    </row>
    <row r="118" spans="1:69" ht="15.75" customHeight="1">
      <c r="A118" s="77"/>
      <c r="B118" s="48"/>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c r="AZ118" s="48"/>
      <c r="BA118" s="48"/>
      <c r="BB118" s="48"/>
      <c r="BC118" s="48"/>
      <c r="BD118" s="48"/>
      <c r="BE118" s="48"/>
      <c r="BF118" s="48"/>
      <c r="BG118" s="48"/>
      <c r="BH118" s="48"/>
      <c r="BI118" s="48"/>
      <c r="BJ118" s="48"/>
      <c r="BK118" s="48"/>
      <c r="BL118" s="48"/>
      <c r="BM118" s="48"/>
      <c r="BN118" s="48"/>
      <c r="BO118" s="48"/>
      <c r="BP118" s="48"/>
      <c r="BQ118" s="48"/>
    </row>
    <row r="119" spans="1:69" ht="15.75" customHeight="1">
      <c r="A119" s="77"/>
      <c r="B119" s="48"/>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c r="AZ119" s="48"/>
      <c r="BA119" s="48"/>
      <c r="BB119" s="48"/>
      <c r="BC119" s="48"/>
      <c r="BD119" s="48"/>
      <c r="BE119" s="48"/>
      <c r="BF119" s="48"/>
      <c r="BG119" s="48"/>
      <c r="BH119" s="48"/>
      <c r="BI119" s="48"/>
      <c r="BJ119" s="48"/>
      <c r="BK119" s="48"/>
      <c r="BL119" s="48"/>
      <c r="BM119" s="48"/>
      <c r="BN119" s="48"/>
      <c r="BO119" s="48"/>
      <c r="BP119" s="48"/>
      <c r="BQ119" s="48"/>
    </row>
    <row r="120" spans="1:69" ht="15.75" customHeight="1">
      <c r="A120" s="77"/>
      <c r="B120" s="48"/>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c r="AR120" s="48"/>
      <c r="AS120" s="48"/>
      <c r="AT120" s="48"/>
      <c r="AU120" s="48"/>
      <c r="AV120" s="48"/>
      <c r="AW120" s="48"/>
      <c r="AX120" s="48"/>
      <c r="AY120" s="48"/>
      <c r="AZ120" s="48"/>
      <c r="BA120" s="48"/>
      <c r="BB120" s="48"/>
      <c r="BC120" s="48"/>
      <c r="BD120" s="48"/>
      <c r="BE120" s="48"/>
      <c r="BF120" s="48"/>
      <c r="BG120" s="48"/>
      <c r="BH120" s="48"/>
      <c r="BI120" s="48"/>
      <c r="BJ120" s="48"/>
      <c r="BK120" s="48"/>
      <c r="BL120" s="48"/>
      <c r="BM120" s="48"/>
      <c r="BN120" s="48"/>
      <c r="BO120" s="48"/>
      <c r="BP120" s="48"/>
      <c r="BQ120" s="48"/>
    </row>
    <row r="121" spans="1:69" ht="15.75" customHeight="1">
      <c r="A121" s="77"/>
      <c r="B121" s="48"/>
      <c r="C121" s="48"/>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48"/>
      <c r="AF121" s="48"/>
      <c r="AG121" s="48"/>
      <c r="AH121" s="48"/>
      <c r="AI121" s="48"/>
      <c r="AJ121" s="48"/>
      <c r="AK121" s="48"/>
      <c r="AL121" s="48"/>
      <c r="AM121" s="48"/>
      <c r="AN121" s="48"/>
      <c r="AO121" s="48"/>
      <c r="AP121" s="48"/>
      <c r="AQ121" s="48"/>
      <c r="AR121" s="48"/>
      <c r="AS121" s="48"/>
      <c r="AT121" s="48"/>
      <c r="AU121" s="48"/>
      <c r="AV121" s="48"/>
      <c r="AW121" s="48"/>
      <c r="AX121" s="48"/>
      <c r="AY121" s="48"/>
      <c r="AZ121" s="48"/>
      <c r="BA121" s="48"/>
      <c r="BB121" s="48"/>
      <c r="BC121" s="48"/>
      <c r="BD121" s="48"/>
      <c r="BE121" s="48"/>
      <c r="BF121" s="48"/>
      <c r="BG121" s="48"/>
      <c r="BH121" s="48"/>
      <c r="BI121" s="48"/>
      <c r="BJ121" s="48"/>
      <c r="BK121" s="48"/>
      <c r="BL121" s="48"/>
      <c r="BM121" s="48"/>
      <c r="BN121" s="48"/>
      <c r="BO121" s="48"/>
      <c r="BP121" s="48"/>
      <c r="BQ121" s="48"/>
    </row>
    <row r="122" spans="1:69" ht="15.75" customHeight="1">
      <c r="A122" s="77"/>
      <c r="B122" s="48"/>
      <c r="C122" s="48"/>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48"/>
      <c r="AO122" s="48"/>
      <c r="AP122" s="48"/>
      <c r="AQ122" s="48"/>
      <c r="AR122" s="48"/>
      <c r="AS122" s="48"/>
      <c r="AT122" s="48"/>
      <c r="AU122" s="48"/>
      <c r="AV122" s="48"/>
      <c r="AW122" s="48"/>
      <c r="AX122" s="48"/>
      <c r="AY122" s="48"/>
      <c r="AZ122" s="48"/>
      <c r="BA122" s="48"/>
      <c r="BB122" s="48"/>
      <c r="BC122" s="48"/>
      <c r="BD122" s="48"/>
      <c r="BE122" s="48"/>
      <c r="BF122" s="48"/>
      <c r="BG122" s="48"/>
      <c r="BH122" s="48"/>
      <c r="BI122" s="48"/>
      <c r="BJ122" s="48"/>
      <c r="BK122" s="48"/>
      <c r="BL122" s="48"/>
      <c r="BM122" s="48"/>
      <c r="BN122" s="48"/>
      <c r="BO122" s="48"/>
      <c r="BP122" s="48"/>
      <c r="BQ122" s="48"/>
    </row>
    <row r="123" spans="1:69" ht="15.75" customHeight="1">
      <c r="A123" s="77"/>
      <c r="B123" s="48"/>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48"/>
      <c r="AF123" s="48"/>
      <c r="AG123" s="48"/>
      <c r="AH123" s="48"/>
      <c r="AI123" s="48"/>
      <c r="AJ123" s="48"/>
      <c r="AK123" s="48"/>
      <c r="AL123" s="48"/>
      <c r="AM123" s="48"/>
      <c r="AN123" s="48"/>
      <c r="AO123" s="48"/>
      <c r="AP123" s="48"/>
      <c r="AQ123" s="48"/>
      <c r="AR123" s="48"/>
      <c r="AS123" s="48"/>
      <c r="AT123" s="48"/>
      <c r="AU123" s="48"/>
      <c r="AV123" s="48"/>
      <c r="AW123" s="48"/>
      <c r="AX123" s="48"/>
      <c r="AY123" s="48"/>
      <c r="AZ123" s="48"/>
      <c r="BA123" s="48"/>
      <c r="BB123" s="48"/>
      <c r="BC123" s="48"/>
      <c r="BD123" s="48"/>
      <c r="BE123" s="48"/>
      <c r="BF123" s="48"/>
      <c r="BG123" s="48"/>
      <c r="BH123" s="48"/>
      <c r="BI123" s="48"/>
      <c r="BJ123" s="48"/>
      <c r="BK123" s="48"/>
      <c r="BL123" s="48"/>
      <c r="BM123" s="48"/>
      <c r="BN123" s="48"/>
      <c r="BO123" s="48"/>
      <c r="BP123" s="48"/>
      <c r="BQ123" s="48"/>
    </row>
    <row r="124" spans="1:69" ht="15.75" customHeight="1">
      <c r="A124" s="77"/>
      <c r="B124" s="48"/>
      <c r="C124" s="48"/>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c r="AF124" s="48"/>
      <c r="AG124" s="48"/>
      <c r="AH124" s="48"/>
      <c r="AI124" s="48"/>
      <c r="AJ124" s="48"/>
      <c r="AK124" s="48"/>
      <c r="AL124" s="48"/>
      <c r="AM124" s="48"/>
      <c r="AN124" s="48"/>
      <c r="AO124" s="48"/>
      <c r="AP124" s="48"/>
      <c r="AQ124" s="48"/>
      <c r="AR124" s="48"/>
      <c r="AS124" s="48"/>
      <c r="AT124" s="48"/>
      <c r="AU124" s="48"/>
      <c r="AV124" s="48"/>
      <c r="AW124" s="48"/>
      <c r="AX124" s="48"/>
      <c r="AY124" s="48"/>
      <c r="AZ124" s="48"/>
      <c r="BA124" s="48"/>
      <c r="BB124" s="48"/>
      <c r="BC124" s="48"/>
      <c r="BD124" s="48"/>
      <c r="BE124" s="48"/>
      <c r="BF124" s="48"/>
      <c r="BG124" s="48"/>
      <c r="BH124" s="48"/>
      <c r="BI124" s="48"/>
      <c r="BJ124" s="48"/>
      <c r="BK124" s="48"/>
      <c r="BL124" s="48"/>
      <c r="BM124" s="48"/>
      <c r="BN124" s="48"/>
      <c r="BO124" s="48"/>
      <c r="BP124" s="48"/>
      <c r="BQ124" s="48"/>
    </row>
    <row r="125" spans="1:69" ht="15.75" customHeight="1">
      <c r="A125" s="77"/>
      <c r="B125" s="48"/>
      <c r="C125" s="48"/>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c r="AE125" s="48"/>
      <c r="AF125" s="48"/>
      <c r="AG125" s="48"/>
      <c r="AH125" s="48"/>
      <c r="AI125" s="48"/>
      <c r="AJ125" s="48"/>
      <c r="AK125" s="48"/>
      <c r="AL125" s="48"/>
      <c r="AM125" s="48"/>
      <c r="AN125" s="48"/>
      <c r="AO125" s="48"/>
      <c r="AP125" s="48"/>
      <c r="AQ125" s="48"/>
      <c r="AR125" s="48"/>
      <c r="AS125" s="48"/>
      <c r="AT125" s="48"/>
      <c r="AU125" s="48"/>
      <c r="AV125" s="48"/>
      <c r="AW125" s="48"/>
      <c r="AX125" s="48"/>
      <c r="AY125" s="48"/>
      <c r="AZ125" s="48"/>
      <c r="BA125" s="48"/>
      <c r="BB125" s="48"/>
      <c r="BC125" s="48"/>
      <c r="BD125" s="48"/>
      <c r="BE125" s="48"/>
      <c r="BF125" s="48"/>
      <c r="BG125" s="48"/>
      <c r="BH125" s="48"/>
      <c r="BI125" s="48"/>
      <c r="BJ125" s="48"/>
      <c r="BK125" s="48"/>
      <c r="BL125" s="48"/>
      <c r="BM125" s="48"/>
      <c r="BN125" s="48"/>
      <c r="BO125" s="48"/>
      <c r="BP125" s="48"/>
      <c r="BQ125" s="48"/>
    </row>
    <row r="126" spans="1:69" ht="15.75" customHeight="1">
      <c r="A126" s="77"/>
      <c r="B126" s="48"/>
      <c r="C126" s="48"/>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8"/>
      <c r="AK126" s="48"/>
      <c r="AL126" s="48"/>
      <c r="AM126" s="48"/>
      <c r="AN126" s="48"/>
      <c r="AO126" s="48"/>
      <c r="AP126" s="48"/>
      <c r="AQ126" s="48"/>
      <c r="AR126" s="48"/>
      <c r="AS126" s="48"/>
      <c r="AT126" s="48"/>
      <c r="AU126" s="48"/>
      <c r="AV126" s="48"/>
      <c r="AW126" s="48"/>
      <c r="AX126" s="48"/>
      <c r="AY126" s="48"/>
      <c r="AZ126" s="48"/>
      <c r="BA126" s="48"/>
      <c r="BB126" s="48"/>
      <c r="BC126" s="48"/>
      <c r="BD126" s="48"/>
      <c r="BE126" s="48"/>
      <c r="BF126" s="48"/>
      <c r="BG126" s="48"/>
      <c r="BH126" s="48"/>
      <c r="BI126" s="48"/>
      <c r="BJ126" s="48"/>
      <c r="BK126" s="48"/>
      <c r="BL126" s="48"/>
      <c r="BM126" s="48"/>
      <c r="BN126" s="48"/>
      <c r="BO126" s="48"/>
      <c r="BP126" s="48"/>
      <c r="BQ126" s="48"/>
    </row>
    <row r="127" spans="1:69" ht="15.75" customHeight="1">
      <c r="A127" s="77"/>
      <c r="B127" s="48"/>
      <c r="C127" s="48"/>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c r="AH127" s="48"/>
      <c r="AI127" s="48"/>
      <c r="AJ127" s="48"/>
      <c r="AK127" s="48"/>
      <c r="AL127" s="48"/>
      <c r="AM127" s="48"/>
      <c r="AN127" s="48"/>
      <c r="AO127" s="48"/>
      <c r="AP127" s="48"/>
      <c r="AQ127" s="48"/>
      <c r="AR127" s="48"/>
      <c r="AS127" s="48"/>
      <c r="AT127" s="48"/>
      <c r="AU127" s="48"/>
      <c r="AV127" s="48"/>
      <c r="AW127" s="48"/>
      <c r="AX127" s="48"/>
      <c r="AY127" s="48"/>
      <c r="AZ127" s="48"/>
      <c r="BA127" s="48"/>
      <c r="BB127" s="48"/>
      <c r="BC127" s="48"/>
      <c r="BD127" s="48"/>
      <c r="BE127" s="48"/>
      <c r="BF127" s="48"/>
      <c r="BG127" s="48"/>
      <c r="BH127" s="48"/>
      <c r="BI127" s="48"/>
      <c r="BJ127" s="48"/>
      <c r="BK127" s="48"/>
      <c r="BL127" s="48"/>
      <c r="BM127" s="48"/>
      <c r="BN127" s="48"/>
      <c r="BO127" s="48"/>
      <c r="BP127" s="48"/>
      <c r="BQ127" s="48"/>
    </row>
    <row r="128" spans="1:69" ht="15.75" customHeight="1">
      <c r="A128" s="77"/>
      <c r="B128" s="48"/>
      <c r="C128" s="48"/>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8"/>
      <c r="AK128" s="48"/>
      <c r="AL128" s="48"/>
      <c r="AM128" s="48"/>
      <c r="AN128" s="48"/>
      <c r="AO128" s="48"/>
      <c r="AP128" s="48"/>
      <c r="AQ128" s="48"/>
      <c r="AR128" s="48"/>
      <c r="AS128" s="48"/>
      <c r="AT128" s="48"/>
      <c r="AU128" s="48"/>
      <c r="AV128" s="48"/>
      <c r="AW128" s="48"/>
      <c r="AX128" s="48"/>
      <c r="AY128" s="48"/>
      <c r="AZ128" s="48"/>
      <c r="BA128" s="48"/>
      <c r="BB128" s="48"/>
      <c r="BC128" s="48"/>
      <c r="BD128" s="48"/>
      <c r="BE128" s="48"/>
      <c r="BF128" s="48"/>
      <c r="BG128" s="48"/>
      <c r="BH128" s="48"/>
      <c r="BI128" s="48"/>
      <c r="BJ128" s="48"/>
      <c r="BK128" s="48"/>
      <c r="BL128" s="48"/>
      <c r="BM128" s="48"/>
      <c r="BN128" s="48"/>
      <c r="BO128" s="48"/>
      <c r="BP128" s="48"/>
      <c r="BQ128" s="48"/>
    </row>
    <row r="129" spans="1:69" ht="15.75" customHeight="1">
      <c r="A129" s="77"/>
      <c r="B129" s="48"/>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H129" s="48"/>
      <c r="AI129" s="48"/>
      <c r="AJ129" s="48"/>
      <c r="AK129" s="48"/>
      <c r="AL129" s="48"/>
      <c r="AM129" s="48"/>
      <c r="AN129" s="48"/>
      <c r="AO129" s="48"/>
      <c r="AP129" s="48"/>
      <c r="AQ129" s="48"/>
      <c r="AR129" s="48"/>
      <c r="AS129" s="48"/>
      <c r="AT129" s="48"/>
      <c r="AU129" s="48"/>
      <c r="AV129" s="48"/>
      <c r="AW129" s="48"/>
      <c r="AX129" s="48"/>
      <c r="AY129" s="48"/>
      <c r="AZ129" s="48"/>
      <c r="BA129" s="48"/>
      <c r="BB129" s="48"/>
      <c r="BC129" s="48"/>
      <c r="BD129" s="48"/>
      <c r="BE129" s="48"/>
      <c r="BF129" s="48"/>
      <c r="BG129" s="48"/>
      <c r="BH129" s="48"/>
      <c r="BI129" s="48"/>
      <c r="BJ129" s="48"/>
      <c r="BK129" s="48"/>
      <c r="BL129" s="48"/>
      <c r="BM129" s="48"/>
      <c r="BN129" s="48"/>
      <c r="BO129" s="48"/>
      <c r="BP129" s="48"/>
      <c r="BQ129" s="48"/>
    </row>
    <row r="130" spans="1:69" ht="15.75" customHeight="1">
      <c r="A130" s="77"/>
      <c r="B130" s="48"/>
      <c r="C130" s="48"/>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c r="AH130" s="48"/>
      <c r="AI130" s="48"/>
      <c r="AJ130" s="48"/>
      <c r="AK130" s="48"/>
      <c r="AL130" s="48"/>
      <c r="AM130" s="48"/>
      <c r="AN130" s="48"/>
      <c r="AO130" s="48"/>
      <c r="AP130" s="48"/>
      <c r="AQ130" s="48"/>
      <c r="AR130" s="48"/>
      <c r="AS130" s="48"/>
      <c r="AT130" s="48"/>
      <c r="AU130" s="48"/>
      <c r="AV130" s="48"/>
      <c r="AW130" s="48"/>
      <c r="AX130" s="48"/>
      <c r="AY130" s="48"/>
      <c r="AZ130" s="48"/>
      <c r="BA130" s="48"/>
      <c r="BB130" s="48"/>
      <c r="BC130" s="48"/>
      <c r="BD130" s="48"/>
      <c r="BE130" s="48"/>
      <c r="BF130" s="48"/>
      <c r="BG130" s="48"/>
      <c r="BH130" s="48"/>
      <c r="BI130" s="48"/>
      <c r="BJ130" s="48"/>
      <c r="BK130" s="48"/>
      <c r="BL130" s="48"/>
      <c r="BM130" s="48"/>
      <c r="BN130" s="48"/>
      <c r="BO130" s="48"/>
      <c r="BP130" s="48"/>
      <c r="BQ130" s="48"/>
    </row>
    <row r="131" spans="1:69" ht="15.75" customHeight="1">
      <c r="A131" s="77"/>
      <c r="B131" s="48"/>
      <c r="C131" s="48"/>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c r="AH131" s="48"/>
      <c r="AI131" s="48"/>
      <c r="AJ131" s="48"/>
      <c r="AK131" s="48"/>
      <c r="AL131" s="48"/>
      <c r="AM131" s="48"/>
      <c r="AN131" s="48"/>
      <c r="AO131" s="48"/>
      <c r="AP131" s="48"/>
      <c r="AQ131" s="48"/>
      <c r="AR131" s="48"/>
      <c r="AS131" s="48"/>
      <c r="AT131" s="48"/>
      <c r="AU131" s="48"/>
      <c r="AV131" s="48"/>
      <c r="AW131" s="48"/>
      <c r="AX131" s="48"/>
      <c r="AY131" s="48"/>
      <c r="AZ131" s="48"/>
      <c r="BA131" s="48"/>
      <c r="BB131" s="48"/>
      <c r="BC131" s="48"/>
      <c r="BD131" s="48"/>
      <c r="BE131" s="48"/>
      <c r="BF131" s="48"/>
      <c r="BG131" s="48"/>
      <c r="BH131" s="48"/>
      <c r="BI131" s="48"/>
      <c r="BJ131" s="48"/>
      <c r="BK131" s="48"/>
      <c r="BL131" s="48"/>
      <c r="BM131" s="48"/>
      <c r="BN131" s="48"/>
      <c r="BO131" s="48"/>
      <c r="BP131" s="48"/>
      <c r="BQ131" s="48"/>
    </row>
    <row r="132" spans="1:69" ht="15.75" customHeight="1">
      <c r="A132" s="77"/>
      <c r="B132" s="48"/>
      <c r="C132" s="48"/>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E132" s="48"/>
      <c r="AF132" s="48"/>
      <c r="AG132" s="48"/>
      <c r="AH132" s="48"/>
      <c r="AI132" s="48"/>
      <c r="AJ132" s="48"/>
      <c r="AK132" s="48"/>
      <c r="AL132" s="48"/>
      <c r="AM132" s="48"/>
      <c r="AN132" s="48"/>
      <c r="AO132" s="48"/>
      <c r="AP132" s="48"/>
      <c r="AQ132" s="48"/>
      <c r="AR132" s="48"/>
      <c r="AS132" s="48"/>
      <c r="AT132" s="48"/>
      <c r="AU132" s="48"/>
      <c r="AV132" s="48"/>
      <c r="AW132" s="48"/>
      <c r="AX132" s="48"/>
      <c r="AY132" s="48"/>
      <c r="AZ132" s="48"/>
      <c r="BA132" s="48"/>
      <c r="BB132" s="48"/>
      <c r="BC132" s="48"/>
      <c r="BD132" s="48"/>
      <c r="BE132" s="48"/>
      <c r="BF132" s="48"/>
      <c r="BG132" s="48"/>
      <c r="BH132" s="48"/>
      <c r="BI132" s="48"/>
      <c r="BJ132" s="48"/>
      <c r="BK132" s="48"/>
      <c r="BL132" s="48"/>
      <c r="BM132" s="48"/>
      <c r="BN132" s="48"/>
      <c r="BO132" s="48"/>
      <c r="BP132" s="48"/>
      <c r="BQ132" s="48"/>
    </row>
    <row r="133" spans="1:69" ht="15.75" customHeight="1">
      <c r="A133" s="77"/>
      <c r="B133" s="48"/>
      <c r="C133" s="48"/>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c r="AE133" s="48"/>
      <c r="AF133" s="48"/>
      <c r="AG133" s="48"/>
      <c r="AH133" s="48"/>
      <c r="AI133" s="48"/>
      <c r="AJ133" s="48"/>
      <c r="AK133" s="48"/>
      <c r="AL133" s="48"/>
      <c r="AM133" s="48"/>
      <c r="AN133" s="48"/>
      <c r="AO133" s="48"/>
      <c r="AP133" s="48"/>
      <c r="AQ133" s="48"/>
      <c r="AR133" s="48"/>
      <c r="AS133" s="48"/>
      <c r="AT133" s="48"/>
      <c r="AU133" s="48"/>
      <c r="AV133" s="48"/>
      <c r="AW133" s="48"/>
      <c r="AX133" s="48"/>
      <c r="AY133" s="48"/>
      <c r="AZ133" s="48"/>
      <c r="BA133" s="48"/>
      <c r="BB133" s="48"/>
      <c r="BC133" s="48"/>
      <c r="BD133" s="48"/>
      <c r="BE133" s="48"/>
      <c r="BF133" s="48"/>
      <c r="BG133" s="48"/>
      <c r="BH133" s="48"/>
      <c r="BI133" s="48"/>
      <c r="BJ133" s="48"/>
      <c r="BK133" s="48"/>
      <c r="BL133" s="48"/>
      <c r="BM133" s="48"/>
      <c r="BN133" s="48"/>
      <c r="BO133" s="48"/>
      <c r="BP133" s="48"/>
      <c r="BQ133" s="48"/>
    </row>
    <row r="134" spans="1:69" ht="15.75" customHeight="1">
      <c r="A134" s="77"/>
      <c r="B134" s="48"/>
      <c r="C134" s="48"/>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8"/>
      <c r="AK134" s="48"/>
      <c r="AL134" s="48"/>
      <c r="AM134" s="48"/>
      <c r="AN134" s="48"/>
      <c r="AO134" s="48"/>
      <c r="AP134" s="48"/>
      <c r="AQ134" s="48"/>
      <c r="AR134" s="48"/>
      <c r="AS134" s="48"/>
      <c r="AT134" s="48"/>
      <c r="AU134" s="48"/>
      <c r="AV134" s="48"/>
      <c r="AW134" s="48"/>
      <c r="AX134" s="48"/>
      <c r="AY134" s="48"/>
      <c r="AZ134" s="48"/>
      <c r="BA134" s="48"/>
      <c r="BB134" s="48"/>
      <c r="BC134" s="48"/>
      <c r="BD134" s="48"/>
      <c r="BE134" s="48"/>
      <c r="BF134" s="48"/>
      <c r="BG134" s="48"/>
      <c r="BH134" s="48"/>
      <c r="BI134" s="48"/>
      <c r="BJ134" s="48"/>
      <c r="BK134" s="48"/>
      <c r="BL134" s="48"/>
      <c r="BM134" s="48"/>
      <c r="BN134" s="48"/>
      <c r="BO134" s="48"/>
      <c r="BP134" s="48"/>
      <c r="BQ134" s="48"/>
    </row>
    <row r="135" spans="1:69" ht="15.75" customHeight="1">
      <c r="A135" s="77"/>
      <c r="B135" s="48"/>
      <c r="C135" s="48"/>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c r="AE135" s="48"/>
      <c r="AF135" s="48"/>
      <c r="AG135" s="48"/>
      <c r="AH135" s="48"/>
      <c r="AI135" s="48"/>
      <c r="AJ135" s="48"/>
      <c r="AK135" s="48"/>
      <c r="AL135" s="48"/>
      <c r="AM135" s="48"/>
      <c r="AN135" s="48"/>
      <c r="AO135" s="48"/>
      <c r="AP135" s="48"/>
      <c r="AQ135" s="48"/>
      <c r="AR135" s="48"/>
      <c r="AS135" s="48"/>
      <c r="AT135" s="48"/>
      <c r="AU135" s="48"/>
      <c r="AV135" s="48"/>
      <c r="AW135" s="48"/>
      <c r="AX135" s="48"/>
      <c r="AY135" s="48"/>
      <c r="AZ135" s="48"/>
      <c r="BA135" s="48"/>
      <c r="BB135" s="48"/>
      <c r="BC135" s="48"/>
      <c r="BD135" s="48"/>
      <c r="BE135" s="48"/>
      <c r="BF135" s="48"/>
      <c r="BG135" s="48"/>
      <c r="BH135" s="48"/>
      <c r="BI135" s="48"/>
      <c r="BJ135" s="48"/>
      <c r="BK135" s="48"/>
      <c r="BL135" s="48"/>
      <c r="BM135" s="48"/>
      <c r="BN135" s="48"/>
      <c r="BO135" s="48"/>
      <c r="BP135" s="48"/>
      <c r="BQ135" s="48"/>
    </row>
    <row r="136" spans="1:69" ht="15.75" customHeight="1">
      <c r="A136" s="77"/>
      <c r="B136" s="48"/>
      <c r="C136" s="48"/>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c r="AE136" s="48"/>
      <c r="AF136" s="48"/>
      <c r="AG136" s="48"/>
      <c r="AH136" s="48"/>
      <c r="AI136" s="48"/>
      <c r="AJ136" s="48"/>
      <c r="AK136" s="48"/>
      <c r="AL136" s="48"/>
      <c r="AM136" s="48"/>
      <c r="AN136" s="48"/>
      <c r="AO136" s="48"/>
      <c r="AP136" s="48"/>
      <c r="AQ136" s="48"/>
      <c r="AR136" s="48"/>
      <c r="AS136" s="48"/>
      <c r="AT136" s="48"/>
      <c r="AU136" s="48"/>
      <c r="AV136" s="48"/>
      <c r="AW136" s="48"/>
      <c r="AX136" s="48"/>
      <c r="AY136" s="48"/>
      <c r="AZ136" s="48"/>
      <c r="BA136" s="48"/>
      <c r="BB136" s="48"/>
      <c r="BC136" s="48"/>
      <c r="BD136" s="48"/>
      <c r="BE136" s="48"/>
      <c r="BF136" s="48"/>
      <c r="BG136" s="48"/>
      <c r="BH136" s="48"/>
      <c r="BI136" s="48"/>
      <c r="BJ136" s="48"/>
      <c r="BK136" s="48"/>
      <c r="BL136" s="48"/>
      <c r="BM136" s="48"/>
      <c r="BN136" s="48"/>
      <c r="BO136" s="48"/>
      <c r="BP136" s="48"/>
      <c r="BQ136" s="48"/>
    </row>
    <row r="137" spans="1:69" ht="15.75" customHeight="1">
      <c r="A137" s="77"/>
      <c r="B137" s="48"/>
      <c r="C137" s="48"/>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c r="AE137" s="48"/>
      <c r="AF137" s="48"/>
      <c r="AG137" s="48"/>
      <c r="AH137" s="48"/>
      <c r="AI137" s="48"/>
      <c r="AJ137" s="48"/>
      <c r="AK137" s="48"/>
      <c r="AL137" s="48"/>
      <c r="AM137" s="48"/>
      <c r="AN137" s="48"/>
      <c r="AO137" s="48"/>
      <c r="AP137" s="48"/>
      <c r="AQ137" s="48"/>
      <c r="AR137" s="48"/>
      <c r="AS137" s="48"/>
      <c r="AT137" s="48"/>
      <c r="AU137" s="48"/>
      <c r="AV137" s="48"/>
      <c r="AW137" s="48"/>
      <c r="AX137" s="48"/>
      <c r="AY137" s="48"/>
      <c r="AZ137" s="48"/>
      <c r="BA137" s="48"/>
      <c r="BB137" s="48"/>
      <c r="BC137" s="48"/>
      <c r="BD137" s="48"/>
      <c r="BE137" s="48"/>
      <c r="BF137" s="48"/>
      <c r="BG137" s="48"/>
      <c r="BH137" s="48"/>
      <c r="BI137" s="48"/>
      <c r="BJ137" s="48"/>
      <c r="BK137" s="48"/>
      <c r="BL137" s="48"/>
      <c r="BM137" s="48"/>
      <c r="BN137" s="48"/>
      <c r="BO137" s="48"/>
      <c r="BP137" s="48"/>
      <c r="BQ137" s="48"/>
    </row>
    <row r="138" spans="1:69" ht="15.75" customHeight="1">
      <c r="A138" s="77"/>
      <c r="B138" s="48"/>
      <c r="C138" s="48"/>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c r="AE138" s="48"/>
      <c r="AF138" s="48"/>
      <c r="AG138" s="48"/>
      <c r="AH138" s="48"/>
      <c r="AI138" s="48"/>
      <c r="AJ138" s="48"/>
      <c r="AK138" s="48"/>
      <c r="AL138" s="48"/>
      <c r="AM138" s="48"/>
      <c r="AN138" s="48"/>
      <c r="AO138" s="48"/>
      <c r="AP138" s="48"/>
      <c r="AQ138" s="48"/>
      <c r="AR138" s="48"/>
      <c r="AS138" s="48"/>
      <c r="AT138" s="48"/>
      <c r="AU138" s="48"/>
      <c r="AV138" s="48"/>
      <c r="AW138" s="48"/>
      <c r="AX138" s="48"/>
      <c r="AY138" s="48"/>
      <c r="AZ138" s="48"/>
      <c r="BA138" s="48"/>
      <c r="BB138" s="48"/>
      <c r="BC138" s="48"/>
      <c r="BD138" s="48"/>
      <c r="BE138" s="48"/>
      <c r="BF138" s="48"/>
      <c r="BG138" s="48"/>
      <c r="BH138" s="48"/>
      <c r="BI138" s="48"/>
      <c r="BJ138" s="48"/>
      <c r="BK138" s="48"/>
      <c r="BL138" s="48"/>
      <c r="BM138" s="48"/>
      <c r="BN138" s="48"/>
      <c r="BO138" s="48"/>
      <c r="BP138" s="48"/>
      <c r="BQ138" s="48"/>
    </row>
    <row r="139" spans="1:69" ht="15.75" customHeight="1">
      <c r="A139" s="77"/>
      <c r="B139" s="48"/>
      <c r="C139" s="48"/>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c r="AE139" s="48"/>
      <c r="AF139" s="48"/>
      <c r="AG139" s="48"/>
      <c r="AH139" s="48"/>
      <c r="AI139" s="48"/>
      <c r="AJ139" s="48"/>
      <c r="AK139" s="48"/>
      <c r="AL139" s="48"/>
      <c r="AM139" s="48"/>
      <c r="AN139" s="48"/>
      <c r="AO139" s="48"/>
      <c r="AP139" s="48"/>
      <c r="AQ139" s="48"/>
      <c r="AR139" s="48"/>
      <c r="AS139" s="48"/>
      <c r="AT139" s="48"/>
      <c r="AU139" s="48"/>
      <c r="AV139" s="48"/>
      <c r="AW139" s="48"/>
      <c r="AX139" s="48"/>
      <c r="AY139" s="48"/>
      <c r="AZ139" s="48"/>
      <c r="BA139" s="48"/>
      <c r="BB139" s="48"/>
      <c r="BC139" s="48"/>
      <c r="BD139" s="48"/>
      <c r="BE139" s="48"/>
      <c r="BF139" s="48"/>
      <c r="BG139" s="48"/>
      <c r="BH139" s="48"/>
      <c r="BI139" s="48"/>
      <c r="BJ139" s="48"/>
      <c r="BK139" s="48"/>
      <c r="BL139" s="48"/>
      <c r="BM139" s="48"/>
      <c r="BN139" s="48"/>
      <c r="BO139" s="48"/>
      <c r="BP139" s="48"/>
      <c r="BQ139" s="48"/>
    </row>
    <row r="140" spans="1:69" ht="15.75" customHeight="1">
      <c r="A140" s="77"/>
      <c r="B140" s="48"/>
      <c r="C140" s="48"/>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c r="AE140" s="48"/>
      <c r="AF140" s="48"/>
      <c r="AG140" s="48"/>
      <c r="AH140" s="48"/>
      <c r="AI140" s="48"/>
      <c r="AJ140" s="48"/>
      <c r="AK140" s="48"/>
      <c r="AL140" s="48"/>
      <c r="AM140" s="48"/>
      <c r="AN140" s="48"/>
      <c r="AO140" s="48"/>
      <c r="AP140" s="48"/>
      <c r="AQ140" s="48"/>
      <c r="AR140" s="48"/>
      <c r="AS140" s="48"/>
      <c r="AT140" s="48"/>
      <c r="AU140" s="48"/>
      <c r="AV140" s="48"/>
      <c r="AW140" s="48"/>
      <c r="AX140" s="48"/>
      <c r="AY140" s="48"/>
      <c r="AZ140" s="48"/>
      <c r="BA140" s="48"/>
      <c r="BB140" s="48"/>
      <c r="BC140" s="48"/>
      <c r="BD140" s="48"/>
      <c r="BE140" s="48"/>
      <c r="BF140" s="48"/>
      <c r="BG140" s="48"/>
      <c r="BH140" s="48"/>
      <c r="BI140" s="48"/>
      <c r="BJ140" s="48"/>
      <c r="BK140" s="48"/>
      <c r="BL140" s="48"/>
      <c r="BM140" s="48"/>
      <c r="BN140" s="48"/>
      <c r="BO140" s="48"/>
      <c r="BP140" s="48"/>
      <c r="BQ140" s="48"/>
    </row>
    <row r="141" spans="1:69" ht="15.75" customHeight="1">
      <c r="A141" s="77"/>
      <c r="B141" s="48"/>
      <c r="C141" s="48"/>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c r="AE141" s="48"/>
      <c r="AF141" s="48"/>
      <c r="AG141" s="48"/>
      <c r="AH141" s="48"/>
      <c r="AI141" s="48"/>
      <c r="AJ141" s="48"/>
      <c r="AK141" s="48"/>
      <c r="AL141" s="48"/>
      <c r="AM141" s="48"/>
      <c r="AN141" s="48"/>
      <c r="AO141" s="48"/>
      <c r="AP141" s="48"/>
      <c r="AQ141" s="48"/>
      <c r="AR141" s="48"/>
      <c r="AS141" s="48"/>
      <c r="AT141" s="48"/>
      <c r="AU141" s="48"/>
      <c r="AV141" s="48"/>
      <c r="AW141" s="48"/>
      <c r="AX141" s="48"/>
      <c r="AY141" s="48"/>
      <c r="AZ141" s="48"/>
      <c r="BA141" s="48"/>
      <c r="BB141" s="48"/>
      <c r="BC141" s="48"/>
      <c r="BD141" s="48"/>
      <c r="BE141" s="48"/>
      <c r="BF141" s="48"/>
      <c r="BG141" s="48"/>
      <c r="BH141" s="48"/>
      <c r="BI141" s="48"/>
      <c r="BJ141" s="48"/>
      <c r="BK141" s="48"/>
      <c r="BL141" s="48"/>
      <c r="BM141" s="48"/>
      <c r="BN141" s="48"/>
      <c r="BO141" s="48"/>
      <c r="BP141" s="48"/>
      <c r="BQ141" s="48"/>
    </row>
    <row r="142" spans="1:69" ht="15.75" customHeight="1">
      <c r="A142" s="77"/>
      <c r="B142" s="48"/>
      <c r="C142" s="48"/>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48"/>
      <c r="AI142" s="48"/>
      <c r="AJ142" s="48"/>
      <c r="AK142" s="48"/>
      <c r="AL142" s="48"/>
      <c r="AM142" s="48"/>
      <c r="AN142" s="48"/>
      <c r="AO142" s="48"/>
      <c r="AP142" s="48"/>
      <c r="AQ142" s="48"/>
      <c r="AR142" s="48"/>
      <c r="AS142" s="48"/>
      <c r="AT142" s="48"/>
      <c r="AU142" s="48"/>
      <c r="AV142" s="48"/>
      <c r="AW142" s="48"/>
      <c r="AX142" s="48"/>
      <c r="AY142" s="48"/>
      <c r="AZ142" s="48"/>
      <c r="BA142" s="48"/>
      <c r="BB142" s="48"/>
      <c r="BC142" s="48"/>
      <c r="BD142" s="48"/>
      <c r="BE142" s="48"/>
      <c r="BF142" s="48"/>
      <c r="BG142" s="48"/>
      <c r="BH142" s="48"/>
      <c r="BI142" s="48"/>
      <c r="BJ142" s="48"/>
      <c r="BK142" s="48"/>
      <c r="BL142" s="48"/>
      <c r="BM142" s="48"/>
      <c r="BN142" s="48"/>
      <c r="BO142" s="48"/>
      <c r="BP142" s="48"/>
      <c r="BQ142" s="48"/>
    </row>
    <row r="143" spans="1:69" ht="15.75" customHeight="1">
      <c r="A143" s="77"/>
      <c r="B143" s="48"/>
      <c r="C143" s="48"/>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c r="AE143" s="48"/>
      <c r="AF143" s="48"/>
      <c r="AG143" s="48"/>
      <c r="AH143" s="48"/>
      <c r="AI143" s="48"/>
      <c r="AJ143" s="48"/>
      <c r="AK143" s="48"/>
      <c r="AL143" s="48"/>
      <c r="AM143" s="48"/>
      <c r="AN143" s="48"/>
      <c r="AO143" s="48"/>
      <c r="AP143" s="48"/>
      <c r="AQ143" s="48"/>
      <c r="AR143" s="48"/>
      <c r="AS143" s="48"/>
      <c r="AT143" s="48"/>
      <c r="AU143" s="48"/>
      <c r="AV143" s="48"/>
      <c r="AW143" s="48"/>
      <c r="AX143" s="48"/>
      <c r="AY143" s="48"/>
      <c r="AZ143" s="48"/>
      <c r="BA143" s="48"/>
      <c r="BB143" s="48"/>
      <c r="BC143" s="48"/>
      <c r="BD143" s="48"/>
      <c r="BE143" s="48"/>
      <c r="BF143" s="48"/>
      <c r="BG143" s="48"/>
      <c r="BH143" s="48"/>
      <c r="BI143" s="48"/>
      <c r="BJ143" s="48"/>
      <c r="BK143" s="48"/>
      <c r="BL143" s="48"/>
      <c r="BM143" s="48"/>
      <c r="BN143" s="48"/>
      <c r="BO143" s="48"/>
      <c r="BP143" s="48"/>
      <c r="BQ143" s="48"/>
    </row>
    <row r="144" spans="1:69" ht="15.75" customHeight="1">
      <c r="A144" s="77"/>
      <c r="B144" s="48"/>
      <c r="C144" s="48"/>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c r="AE144" s="48"/>
      <c r="AF144" s="48"/>
      <c r="AG144" s="48"/>
      <c r="AH144" s="48"/>
      <c r="AI144" s="48"/>
      <c r="AJ144" s="48"/>
      <c r="AK144" s="48"/>
      <c r="AL144" s="48"/>
      <c r="AM144" s="48"/>
      <c r="AN144" s="48"/>
      <c r="AO144" s="48"/>
      <c r="AP144" s="48"/>
      <c r="AQ144" s="48"/>
      <c r="AR144" s="48"/>
      <c r="AS144" s="48"/>
      <c r="AT144" s="48"/>
      <c r="AU144" s="48"/>
      <c r="AV144" s="48"/>
      <c r="AW144" s="48"/>
      <c r="AX144" s="48"/>
      <c r="AY144" s="48"/>
      <c r="AZ144" s="48"/>
      <c r="BA144" s="48"/>
      <c r="BB144" s="48"/>
      <c r="BC144" s="48"/>
      <c r="BD144" s="48"/>
      <c r="BE144" s="48"/>
      <c r="BF144" s="48"/>
      <c r="BG144" s="48"/>
      <c r="BH144" s="48"/>
      <c r="BI144" s="48"/>
      <c r="BJ144" s="48"/>
      <c r="BK144" s="48"/>
      <c r="BL144" s="48"/>
      <c r="BM144" s="48"/>
      <c r="BN144" s="48"/>
      <c r="BO144" s="48"/>
      <c r="BP144" s="48"/>
      <c r="BQ144" s="48"/>
    </row>
    <row r="145" spans="1:69" ht="15.75" customHeight="1">
      <c r="A145" s="77"/>
      <c r="B145" s="48"/>
      <c r="C145" s="48"/>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c r="AE145" s="48"/>
      <c r="AF145" s="48"/>
      <c r="AG145" s="48"/>
      <c r="AH145" s="48"/>
      <c r="AI145" s="48"/>
      <c r="AJ145" s="48"/>
      <c r="AK145" s="48"/>
      <c r="AL145" s="48"/>
      <c r="AM145" s="48"/>
      <c r="AN145" s="48"/>
      <c r="AO145" s="48"/>
      <c r="AP145" s="48"/>
      <c r="AQ145" s="48"/>
      <c r="AR145" s="48"/>
      <c r="AS145" s="48"/>
      <c r="AT145" s="48"/>
      <c r="AU145" s="48"/>
      <c r="AV145" s="48"/>
      <c r="AW145" s="48"/>
      <c r="AX145" s="48"/>
      <c r="AY145" s="48"/>
      <c r="AZ145" s="48"/>
      <c r="BA145" s="48"/>
      <c r="BB145" s="48"/>
      <c r="BC145" s="48"/>
      <c r="BD145" s="48"/>
      <c r="BE145" s="48"/>
      <c r="BF145" s="48"/>
      <c r="BG145" s="48"/>
      <c r="BH145" s="48"/>
      <c r="BI145" s="48"/>
      <c r="BJ145" s="48"/>
      <c r="BK145" s="48"/>
      <c r="BL145" s="48"/>
      <c r="BM145" s="48"/>
      <c r="BN145" s="48"/>
      <c r="BO145" s="48"/>
      <c r="BP145" s="48"/>
      <c r="BQ145" s="48"/>
    </row>
    <row r="146" spans="1:69" ht="15.75" customHeight="1">
      <c r="A146" s="77"/>
      <c r="B146" s="48"/>
      <c r="C146" s="48"/>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c r="AH146" s="48"/>
      <c r="AI146" s="48"/>
      <c r="AJ146" s="48"/>
      <c r="AK146" s="48"/>
      <c r="AL146" s="48"/>
      <c r="AM146" s="48"/>
      <c r="AN146" s="48"/>
      <c r="AO146" s="48"/>
      <c r="AP146" s="48"/>
      <c r="AQ146" s="48"/>
      <c r="AR146" s="48"/>
      <c r="AS146" s="48"/>
      <c r="AT146" s="48"/>
      <c r="AU146" s="48"/>
      <c r="AV146" s="48"/>
      <c r="AW146" s="48"/>
      <c r="AX146" s="48"/>
      <c r="AY146" s="48"/>
      <c r="AZ146" s="48"/>
      <c r="BA146" s="48"/>
      <c r="BB146" s="48"/>
      <c r="BC146" s="48"/>
      <c r="BD146" s="48"/>
      <c r="BE146" s="48"/>
      <c r="BF146" s="48"/>
      <c r="BG146" s="48"/>
      <c r="BH146" s="48"/>
      <c r="BI146" s="48"/>
      <c r="BJ146" s="48"/>
      <c r="BK146" s="48"/>
      <c r="BL146" s="48"/>
      <c r="BM146" s="48"/>
      <c r="BN146" s="48"/>
      <c r="BO146" s="48"/>
      <c r="BP146" s="48"/>
      <c r="BQ146" s="48"/>
    </row>
    <row r="147" spans="1:69" ht="15.75" customHeight="1">
      <c r="A147" s="77"/>
      <c r="B147" s="48"/>
      <c r="C147" s="48"/>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c r="AE147" s="48"/>
      <c r="AF147" s="48"/>
      <c r="AG147" s="48"/>
      <c r="AH147" s="48"/>
      <c r="AI147" s="48"/>
      <c r="AJ147" s="48"/>
      <c r="AK147" s="48"/>
      <c r="AL147" s="48"/>
      <c r="AM147" s="48"/>
      <c r="AN147" s="48"/>
      <c r="AO147" s="48"/>
      <c r="AP147" s="48"/>
      <c r="AQ147" s="48"/>
      <c r="AR147" s="48"/>
      <c r="AS147" s="48"/>
      <c r="AT147" s="48"/>
      <c r="AU147" s="48"/>
      <c r="AV147" s="48"/>
      <c r="AW147" s="48"/>
      <c r="AX147" s="48"/>
      <c r="AY147" s="48"/>
      <c r="AZ147" s="48"/>
      <c r="BA147" s="48"/>
      <c r="BB147" s="48"/>
      <c r="BC147" s="48"/>
      <c r="BD147" s="48"/>
      <c r="BE147" s="48"/>
      <c r="BF147" s="48"/>
      <c r="BG147" s="48"/>
      <c r="BH147" s="48"/>
      <c r="BI147" s="48"/>
      <c r="BJ147" s="48"/>
      <c r="BK147" s="48"/>
      <c r="BL147" s="48"/>
      <c r="BM147" s="48"/>
      <c r="BN147" s="48"/>
      <c r="BO147" s="48"/>
      <c r="BP147" s="48"/>
      <c r="BQ147" s="48"/>
    </row>
    <row r="148" spans="1:69" ht="15.75" customHeight="1">
      <c r="A148" s="77"/>
      <c r="B148" s="48"/>
      <c r="C148" s="48"/>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c r="AE148" s="48"/>
      <c r="AF148" s="48"/>
      <c r="AG148" s="48"/>
      <c r="AH148" s="48"/>
      <c r="AI148" s="48"/>
      <c r="AJ148" s="48"/>
      <c r="AK148" s="48"/>
      <c r="AL148" s="48"/>
      <c r="AM148" s="48"/>
      <c r="AN148" s="48"/>
      <c r="AO148" s="48"/>
      <c r="AP148" s="48"/>
      <c r="AQ148" s="48"/>
      <c r="AR148" s="48"/>
      <c r="AS148" s="48"/>
      <c r="AT148" s="48"/>
      <c r="AU148" s="48"/>
      <c r="AV148" s="48"/>
      <c r="AW148" s="48"/>
      <c r="AX148" s="48"/>
      <c r="AY148" s="48"/>
      <c r="AZ148" s="48"/>
      <c r="BA148" s="48"/>
      <c r="BB148" s="48"/>
      <c r="BC148" s="48"/>
      <c r="BD148" s="48"/>
      <c r="BE148" s="48"/>
      <c r="BF148" s="48"/>
      <c r="BG148" s="48"/>
      <c r="BH148" s="48"/>
      <c r="BI148" s="48"/>
      <c r="BJ148" s="48"/>
      <c r="BK148" s="48"/>
      <c r="BL148" s="48"/>
      <c r="BM148" s="48"/>
      <c r="BN148" s="48"/>
      <c r="BO148" s="48"/>
      <c r="BP148" s="48"/>
      <c r="BQ148" s="48"/>
    </row>
    <row r="149" spans="1:69" ht="15.75" customHeight="1">
      <c r="A149" s="77"/>
      <c r="B149" s="48"/>
      <c r="C149" s="48"/>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c r="AE149" s="48"/>
      <c r="AF149" s="48"/>
      <c r="AG149" s="48"/>
      <c r="AH149" s="48"/>
      <c r="AI149" s="48"/>
      <c r="AJ149" s="48"/>
      <c r="AK149" s="48"/>
      <c r="AL149" s="48"/>
      <c r="AM149" s="48"/>
      <c r="AN149" s="48"/>
      <c r="AO149" s="48"/>
      <c r="AP149" s="48"/>
      <c r="AQ149" s="48"/>
      <c r="AR149" s="48"/>
      <c r="AS149" s="48"/>
      <c r="AT149" s="48"/>
      <c r="AU149" s="48"/>
      <c r="AV149" s="48"/>
      <c r="AW149" s="48"/>
      <c r="AX149" s="48"/>
      <c r="AY149" s="48"/>
      <c r="AZ149" s="48"/>
      <c r="BA149" s="48"/>
      <c r="BB149" s="48"/>
      <c r="BC149" s="48"/>
      <c r="BD149" s="48"/>
      <c r="BE149" s="48"/>
      <c r="BF149" s="48"/>
      <c r="BG149" s="48"/>
      <c r="BH149" s="48"/>
      <c r="BI149" s="48"/>
      <c r="BJ149" s="48"/>
      <c r="BK149" s="48"/>
      <c r="BL149" s="48"/>
      <c r="BM149" s="48"/>
      <c r="BN149" s="48"/>
      <c r="BO149" s="48"/>
      <c r="BP149" s="48"/>
      <c r="BQ149" s="48"/>
    </row>
    <row r="150" spans="1:69" ht="15.75" customHeight="1">
      <c r="A150" s="77"/>
      <c r="B150" s="48"/>
      <c r="C150" s="48"/>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c r="AE150" s="48"/>
      <c r="AF150" s="48"/>
      <c r="AG150" s="48"/>
      <c r="AH150" s="48"/>
      <c r="AI150" s="48"/>
      <c r="AJ150" s="48"/>
      <c r="AK150" s="48"/>
      <c r="AL150" s="48"/>
      <c r="AM150" s="48"/>
      <c r="AN150" s="48"/>
      <c r="AO150" s="48"/>
      <c r="AP150" s="48"/>
      <c r="AQ150" s="48"/>
      <c r="AR150" s="48"/>
      <c r="AS150" s="48"/>
      <c r="AT150" s="48"/>
      <c r="AU150" s="48"/>
      <c r="AV150" s="48"/>
      <c r="AW150" s="48"/>
      <c r="AX150" s="48"/>
      <c r="AY150" s="48"/>
      <c r="AZ150" s="48"/>
      <c r="BA150" s="48"/>
      <c r="BB150" s="48"/>
      <c r="BC150" s="48"/>
      <c r="BD150" s="48"/>
      <c r="BE150" s="48"/>
      <c r="BF150" s="48"/>
      <c r="BG150" s="48"/>
      <c r="BH150" s="48"/>
      <c r="BI150" s="48"/>
      <c r="BJ150" s="48"/>
      <c r="BK150" s="48"/>
      <c r="BL150" s="48"/>
      <c r="BM150" s="48"/>
      <c r="BN150" s="48"/>
      <c r="BO150" s="48"/>
      <c r="BP150" s="48"/>
      <c r="BQ150" s="48"/>
    </row>
    <row r="151" spans="1:69" ht="15.75" customHeight="1">
      <c r="A151" s="77"/>
      <c r="B151" s="48"/>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48"/>
      <c r="AI151" s="48"/>
      <c r="AJ151" s="48"/>
      <c r="AK151" s="48"/>
      <c r="AL151" s="48"/>
      <c r="AM151" s="48"/>
      <c r="AN151" s="48"/>
      <c r="AO151" s="48"/>
      <c r="AP151" s="48"/>
      <c r="AQ151" s="48"/>
      <c r="AR151" s="48"/>
      <c r="AS151" s="48"/>
      <c r="AT151" s="48"/>
      <c r="AU151" s="48"/>
      <c r="AV151" s="48"/>
      <c r="AW151" s="48"/>
      <c r="AX151" s="48"/>
      <c r="AY151" s="48"/>
      <c r="AZ151" s="48"/>
      <c r="BA151" s="48"/>
      <c r="BB151" s="48"/>
      <c r="BC151" s="48"/>
      <c r="BD151" s="48"/>
      <c r="BE151" s="48"/>
      <c r="BF151" s="48"/>
      <c r="BG151" s="48"/>
      <c r="BH151" s="48"/>
      <c r="BI151" s="48"/>
      <c r="BJ151" s="48"/>
      <c r="BK151" s="48"/>
      <c r="BL151" s="48"/>
      <c r="BM151" s="48"/>
      <c r="BN151" s="48"/>
      <c r="BO151" s="48"/>
      <c r="BP151" s="48"/>
      <c r="BQ151" s="48"/>
    </row>
    <row r="152" spans="1:69" ht="15.75" customHeight="1">
      <c r="A152" s="77"/>
      <c r="B152" s="48"/>
      <c r="C152" s="48"/>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c r="AE152" s="48"/>
      <c r="AF152" s="48"/>
      <c r="AG152" s="48"/>
      <c r="AH152" s="48"/>
      <c r="AI152" s="48"/>
      <c r="AJ152" s="48"/>
      <c r="AK152" s="48"/>
      <c r="AL152" s="48"/>
      <c r="AM152" s="48"/>
      <c r="AN152" s="48"/>
      <c r="AO152" s="48"/>
      <c r="AP152" s="48"/>
      <c r="AQ152" s="48"/>
      <c r="AR152" s="48"/>
      <c r="AS152" s="48"/>
      <c r="AT152" s="48"/>
      <c r="AU152" s="48"/>
      <c r="AV152" s="48"/>
      <c r="AW152" s="48"/>
      <c r="AX152" s="48"/>
      <c r="AY152" s="48"/>
      <c r="AZ152" s="48"/>
      <c r="BA152" s="48"/>
      <c r="BB152" s="48"/>
      <c r="BC152" s="48"/>
      <c r="BD152" s="48"/>
      <c r="BE152" s="48"/>
      <c r="BF152" s="48"/>
      <c r="BG152" s="48"/>
      <c r="BH152" s="48"/>
      <c r="BI152" s="48"/>
      <c r="BJ152" s="48"/>
      <c r="BK152" s="48"/>
      <c r="BL152" s="48"/>
      <c r="BM152" s="48"/>
      <c r="BN152" s="48"/>
      <c r="BO152" s="48"/>
      <c r="BP152" s="48"/>
      <c r="BQ152" s="48"/>
    </row>
    <row r="153" spans="1:69" ht="15.75" customHeight="1">
      <c r="A153" s="77"/>
      <c r="B153" s="48"/>
      <c r="C153" s="48"/>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c r="AE153" s="48"/>
      <c r="AF153" s="48"/>
      <c r="AG153" s="48"/>
      <c r="AH153" s="48"/>
      <c r="AI153" s="48"/>
      <c r="AJ153" s="48"/>
      <c r="AK153" s="48"/>
      <c r="AL153" s="48"/>
      <c r="AM153" s="48"/>
      <c r="AN153" s="48"/>
      <c r="AO153" s="48"/>
      <c r="AP153" s="48"/>
      <c r="AQ153" s="48"/>
      <c r="AR153" s="48"/>
      <c r="AS153" s="48"/>
      <c r="AT153" s="48"/>
      <c r="AU153" s="48"/>
      <c r="AV153" s="48"/>
      <c r="AW153" s="48"/>
      <c r="AX153" s="48"/>
      <c r="AY153" s="48"/>
      <c r="AZ153" s="48"/>
      <c r="BA153" s="48"/>
      <c r="BB153" s="48"/>
      <c r="BC153" s="48"/>
      <c r="BD153" s="48"/>
      <c r="BE153" s="48"/>
      <c r="BF153" s="48"/>
      <c r="BG153" s="48"/>
      <c r="BH153" s="48"/>
      <c r="BI153" s="48"/>
      <c r="BJ153" s="48"/>
      <c r="BK153" s="48"/>
      <c r="BL153" s="48"/>
      <c r="BM153" s="48"/>
      <c r="BN153" s="48"/>
      <c r="BO153" s="48"/>
      <c r="BP153" s="48"/>
      <c r="BQ153" s="48"/>
    </row>
    <row r="154" spans="1:69" ht="15.75" customHeight="1">
      <c r="A154" s="77"/>
      <c r="B154" s="48"/>
      <c r="C154" s="48"/>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c r="AE154" s="48"/>
      <c r="AF154" s="48"/>
      <c r="AG154" s="48"/>
      <c r="AH154" s="48"/>
      <c r="AI154" s="48"/>
      <c r="AJ154" s="48"/>
      <c r="AK154" s="48"/>
      <c r="AL154" s="48"/>
      <c r="AM154" s="48"/>
      <c r="AN154" s="48"/>
      <c r="AO154" s="48"/>
      <c r="AP154" s="48"/>
      <c r="AQ154" s="48"/>
      <c r="AR154" s="48"/>
      <c r="AS154" s="48"/>
      <c r="AT154" s="48"/>
      <c r="AU154" s="48"/>
      <c r="AV154" s="48"/>
      <c r="AW154" s="48"/>
      <c r="AX154" s="48"/>
      <c r="AY154" s="48"/>
      <c r="AZ154" s="48"/>
      <c r="BA154" s="48"/>
      <c r="BB154" s="48"/>
      <c r="BC154" s="48"/>
      <c r="BD154" s="48"/>
      <c r="BE154" s="48"/>
      <c r="BF154" s="48"/>
      <c r="BG154" s="48"/>
      <c r="BH154" s="48"/>
      <c r="BI154" s="48"/>
      <c r="BJ154" s="48"/>
      <c r="BK154" s="48"/>
      <c r="BL154" s="48"/>
      <c r="BM154" s="48"/>
      <c r="BN154" s="48"/>
      <c r="BO154" s="48"/>
      <c r="BP154" s="48"/>
      <c r="BQ154" s="48"/>
    </row>
    <row r="155" spans="1:69" ht="15.75" customHeight="1">
      <c r="A155" s="77"/>
      <c r="B155" s="48"/>
      <c r="C155" s="48"/>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c r="AE155" s="48"/>
      <c r="AF155" s="48"/>
      <c r="AG155" s="48"/>
      <c r="AH155" s="48"/>
      <c r="AI155" s="48"/>
      <c r="AJ155" s="48"/>
      <c r="AK155" s="48"/>
      <c r="AL155" s="48"/>
      <c r="AM155" s="48"/>
      <c r="AN155" s="48"/>
      <c r="AO155" s="48"/>
      <c r="AP155" s="48"/>
      <c r="AQ155" s="48"/>
      <c r="AR155" s="48"/>
      <c r="AS155" s="48"/>
      <c r="AT155" s="48"/>
      <c r="AU155" s="48"/>
      <c r="AV155" s="48"/>
      <c r="AW155" s="48"/>
      <c r="AX155" s="48"/>
      <c r="AY155" s="48"/>
      <c r="AZ155" s="48"/>
      <c r="BA155" s="48"/>
      <c r="BB155" s="48"/>
      <c r="BC155" s="48"/>
      <c r="BD155" s="48"/>
      <c r="BE155" s="48"/>
      <c r="BF155" s="48"/>
      <c r="BG155" s="48"/>
      <c r="BH155" s="48"/>
      <c r="BI155" s="48"/>
      <c r="BJ155" s="48"/>
      <c r="BK155" s="48"/>
      <c r="BL155" s="48"/>
      <c r="BM155" s="48"/>
      <c r="BN155" s="48"/>
      <c r="BO155" s="48"/>
      <c r="BP155" s="48"/>
      <c r="BQ155" s="48"/>
    </row>
    <row r="156" spans="1:69" ht="15.75" customHeight="1">
      <c r="A156" s="77"/>
      <c r="B156" s="48"/>
      <c r="C156" s="48"/>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c r="AH156" s="48"/>
      <c r="AI156" s="48"/>
      <c r="AJ156" s="48"/>
      <c r="AK156" s="48"/>
      <c r="AL156" s="48"/>
      <c r="AM156" s="48"/>
      <c r="AN156" s="48"/>
      <c r="AO156" s="48"/>
      <c r="AP156" s="48"/>
      <c r="AQ156" s="48"/>
      <c r="AR156" s="48"/>
      <c r="AS156" s="48"/>
      <c r="AT156" s="48"/>
      <c r="AU156" s="48"/>
      <c r="AV156" s="48"/>
      <c r="AW156" s="48"/>
      <c r="AX156" s="48"/>
      <c r="AY156" s="48"/>
      <c r="AZ156" s="48"/>
      <c r="BA156" s="48"/>
      <c r="BB156" s="48"/>
      <c r="BC156" s="48"/>
      <c r="BD156" s="48"/>
      <c r="BE156" s="48"/>
      <c r="BF156" s="48"/>
      <c r="BG156" s="48"/>
      <c r="BH156" s="48"/>
      <c r="BI156" s="48"/>
      <c r="BJ156" s="48"/>
      <c r="BK156" s="48"/>
      <c r="BL156" s="48"/>
      <c r="BM156" s="48"/>
      <c r="BN156" s="48"/>
      <c r="BO156" s="48"/>
      <c r="BP156" s="48"/>
      <c r="BQ156" s="48"/>
    </row>
    <row r="157" spans="1:69" ht="15.75" customHeight="1">
      <c r="A157" s="77"/>
      <c r="B157" s="48"/>
      <c r="C157" s="48"/>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c r="AE157" s="48"/>
      <c r="AF157" s="48"/>
      <c r="AG157" s="48"/>
      <c r="AH157" s="48"/>
      <c r="AI157" s="48"/>
      <c r="AJ157" s="48"/>
      <c r="AK157" s="48"/>
      <c r="AL157" s="48"/>
      <c r="AM157" s="48"/>
      <c r="AN157" s="48"/>
      <c r="AO157" s="48"/>
      <c r="AP157" s="48"/>
      <c r="AQ157" s="48"/>
      <c r="AR157" s="48"/>
      <c r="AS157" s="48"/>
      <c r="AT157" s="48"/>
      <c r="AU157" s="48"/>
      <c r="AV157" s="48"/>
      <c r="AW157" s="48"/>
      <c r="AX157" s="48"/>
      <c r="AY157" s="48"/>
      <c r="AZ157" s="48"/>
      <c r="BA157" s="48"/>
      <c r="BB157" s="48"/>
      <c r="BC157" s="48"/>
      <c r="BD157" s="48"/>
      <c r="BE157" s="48"/>
      <c r="BF157" s="48"/>
      <c r="BG157" s="48"/>
      <c r="BH157" s="48"/>
      <c r="BI157" s="48"/>
      <c r="BJ157" s="48"/>
      <c r="BK157" s="48"/>
      <c r="BL157" s="48"/>
      <c r="BM157" s="48"/>
      <c r="BN157" s="48"/>
      <c r="BO157" s="48"/>
      <c r="BP157" s="48"/>
      <c r="BQ157" s="48"/>
    </row>
    <row r="158" spans="1:69" ht="15.75" customHeight="1">
      <c r="A158" s="77"/>
      <c r="B158" s="48"/>
      <c r="C158" s="48"/>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c r="AE158" s="48"/>
      <c r="AF158" s="48"/>
      <c r="AG158" s="48"/>
      <c r="AH158" s="48"/>
      <c r="AI158" s="48"/>
      <c r="AJ158" s="48"/>
      <c r="AK158" s="48"/>
      <c r="AL158" s="48"/>
      <c r="AM158" s="48"/>
      <c r="AN158" s="48"/>
      <c r="AO158" s="48"/>
      <c r="AP158" s="48"/>
      <c r="AQ158" s="48"/>
      <c r="AR158" s="48"/>
      <c r="AS158" s="48"/>
      <c r="AT158" s="48"/>
      <c r="AU158" s="48"/>
      <c r="AV158" s="48"/>
      <c r="AW158" s="48"/>
      <c r="AX158" s="48"/>
      <c r="AY158" s="48"/>
      <c r="AZ158" s="48"/>
      <c r="BA158" s="48"/>
      <c r="BB158" s="48"/>
      <c r="BC158" s="48"/>
      <c r="BD158" s="48"/>
      <c r="BE158" s="48"/>
      <c r="BF158" s="48"/>
      <c r="BG158" s="48"/>
      <c r="BH158" s="48"/>
      <c r="BI158" s="48"/>
      <c r="BJ158" s="48"/>
      <c r="BK158" s="48"/>
      <c r="BL158" s="48"/>
      <c r="BM158" s="48"/>
      <c r="BN158" s="48"/>
      <c r="BO158" s="48"/>
      <c r="BP158" s="48"/>
      <c r="BQ158" s="48"/>
    </row>
    <row r="159" spans="1:69" ht="15.75" customHeight="1">
      <c r="A159" s="77"/>
      <c r="B159" s="48"/>
      <c r="C159" s="48"/>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c r="AE159" s="48"/>
      <c r="AF159" s="48"/>
      <c r="AG159" s="48"/>
      <c r="AH159" s="48"/>
      <c r="AI159" s="48"/>
      <c r="AJ159" s="48"/>
      <c r="AK159" s="48"/>
      <c r="AL159" s="48"/>
      <c r="AM159" s="48"/>
      <c r="AN159" s="48"/>
      <c r="AO159" s="48"/>
      <c r="AP159" s="48"/>
      <c r="AQ159" s="48"/>
      <c r="AR159" s="48"/>
      <c r="AS159" s="48"/>
      <c r="AT159" s="48"/>
      <c r="AU159" s="48"/>
      <c r="AV159" s="48"/>
      <c r="AW159" s="48"/>
      <c r="AX159" s="48"/>
      <c r="AY159" s="48"/>
      <c r="AZ159" s="48"/>
      <c r="BA159" s="48"/>
      <c r="BB159" s="48"/>
      <c r="BC159" s="48"/>
      <c r="BD159" s="48"/>
      <c r="BE159" s="48"/>
      <c r="BF159" s="48"/>
      <c r="BG159" s="48"/>
      <c r="BH159" s="48"/>
      <c r="BI159" s="48"/>
      <c r="BJ159" s="48"/>
      <c r="BK159" s="48"/>
      <c r="BL159" s="48"/>
      <c r="BM159" s="48"/>
      <c r="BN159" s="48"/>
      <c r="BO159" s="48"/>
      <c r="BP159" s="48"/>
      <c r="BQ159" s="48"/>
    </row>
    <row r="160" spans="1:69" ht="15.75" customHeight="1">
      <c r="A160" s="77"/>
      <c r="B160" s="48"/>
      <c r="C160" s="48"/>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c r="AE160" s="48"/>
      <c r="AF160" s="48"/>
      <c r="AG160" s="48"/>
      <c r="AH160" s="48"/>
      <c r="AI160" s="48"/>
      <c r="AJ160" s="48"/>
      <c r="AK160" s="48"/>
      <c r="AL160" s="48"/>
      <c r="AM160" s="48"/>
      <c r="AN160" s="48"/>
      <c r="AO160" s="48"/>
      <c r="AP160" s="48"/>
      <c r="AQ160" s="48"/>
      <c r="AR160" s="48"/>
      <c r="AS160" s="48"/>
      <c r="AT160" s="48"/>
      <c r="AU160" s="48"/>
      <c r="AV160" s="48"/>
      <c r="AW160" s="48"/>
      <c r="AX160" s="48"/>
      <c r="AY160" s="48"/>
      <c r="AZ160" s="48"/>
      <c r="BA160" s="48"/>
      <c r="BB160" s="48"/>
      <c r="BC160" s="48"/>
      <c r="BD160" s="48"/>
      <c r="BE160" s="48"/>
      <c r="BF160" s="48"/>
      <c r="BG160" s="48"/>
      <c r="BH160" s="48"/>
      <c r="BI160" s="48"/>
      <c r="BJ160" s="48"/>
      <c r="BK160" s="48"/>
      <c r="BL160" s="48"/>
      <c r="BM160" s="48"/>
      <c r="BN160" s="48"/>
      <c r="BO160" s="48"/>
      <c r="BP160" s="48"/>
      <c r="BQ160" s="48"/>
    </row>
    <row r="161" spans="1:69" ht="15.75" customHeight="1">
      <c r="A161" s="77"/>
      <c r="B161" s="48"/>
      <c r="C161" s="48"/>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c r="AE161" s="48"/>
      <c r="AF161" s="48"/>
      <c r="AG161" s="48"/>
      <c r="AH161" s="48"/>
      <c r="AI161" s="48"/>
      <c r="AJ161" s="48"/>
      <c r="AK161" s="48"/>
      <c r="AL161" s="48"/>
      <c r="AM161" s="48"/>
      <c r="AN161" s="48"/>
      <c r="AO161" s="48"/>
      <c r="AP161" s="48"/>
      <c r="AQ161" s="48"/>
      <c r="AR161" s="48"/>
      <c r="AS161" s="48"/>
      <c r="AT161" s="48"/>
      <c r="AU161" s="48"/>
      <c r="AV161" s="48"/>
      <c r="AW161" s="48"/>
      <c r="AX161" s="48"/>
      <c r="AY161" s="48"/>
      <c r="AZ161" s="48"/>
      <c r="BA161" s="48"/>
      <c r="BB161" s="48"/>
      <c r="BC161" s="48"/>
      <c r="BD161" s="48"/>
      <c r="BE161" s="48"/>
      <c r="BF161" s="48"/>
      <c r="BG161" s="48"/>
      <c r="BH161" s="48"/>
      <c r="BI161" s="48"/>
      <c r="BJ161" s="48"/>
      <c r="BK161" s="48"/>
      <c r="BL161" s="48"/>
      <c r="BM161" s="48"/>
      <c r="BN161" s="48"/>
      <c r="BO161" s="48"/>
      <c r="BP161" s="48"/>
      <c r="BQ161" s="48"/>
    </row>
    <row r="162" spans="1:69" ht="15.75" customHeight="1">
      <c r="A162" s="77"/>
      <c r="B162" s="48"/>
      <c r="C162" s="48"/>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c r="AE162" s="48"/>
      <c r="AF162" s="48"/>
      <c r="AG162" s="48"/>
      <c r="AH162" s="48"/>
      <c r="AI162" s="48"/>
      <c r="AJ162" s="48"/>
      <c r="AK162" s="48"/>
      <c r="AL162" s="48"/>
      <c r="AM162" s="48"/>
      <c r="AN162" s="48"/>
      <c r="AO162" s="48"/>
      <c r="AP162" s="48"/>
      <c r="AQ162" s="48"/>
      <c r="AR162" s="48"/>
      <c r="AS162" s="48"/>
      <c r="AT162" s="48"/>
      <c r="AU162" s="48"/>
      <c r="AV162" s="48"/>
      <c r="AW162" s="48"/>
      <c r="AX162" s="48"/>
      <c r="AY162" s="48"/>
      <c r="AZ162" s="48"/>
      <c r="BA162" s="48"/>
      <c r="BB162" s="48"/>
      <c r="BC162" s="48"/>
      <c r="BD162" s="48"/>
      <c r="BE162" s="48"/>
      <c r="BF162" s="48"/>
      <c r="BG162" s="48"/>
      <c r="BH162" s="48"/>
      <c r="BI162" s="48"/>
      <c r="BJ162" s="48"/>
      <c r="BK162" s="48"/>
      <c r="BL162" s="48"/>
      <c r="BM162" s="48"/>
      <c r="BN162" s="48"/>
      <c r="BO162" s="48"/>
      <c r="BP162" s="48"/>
      <c r="BQ162" s="48"/>
    </row>
    <row r="163" spans="1:69" ht="15.75" customHeight="1">
      <c r="A163" s="77"/>
      <c r="B163" s="48"/>
      <c r="C163" s="48"/>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c r="AE163" s="48"/>
      <c r="AF163" s="48"/>
      <c r="AG163" s="48"/>
      <c r="AH163" s="48"/>
      <c r="AI163" s="48"/>
      <c r="AJ163" s="48"/>
      <c r="AK163" s="48"/>
      <c r="AL163" s="48"/>
      <c r="AM163" s="48"/>
      <c r="AN163" s="48"/>
      <c r="AO163" s="48"/>
      <c r="AP163" s="48"/>
      <c r="AQ163" s="48"/>
      <c r="AR163" s="48"/>
      <c r="AS163" s="48"/>
      <c r="AT163" s="48"/>
      <c r="AU163" s="48"/>
      <c r="AV163" s="48"/>
      <c r="AW163" s="48"/>
      <c r="AX163" s="48"/>
      <c r="AY163" s="48"/>
      <c r="AZ163" s="48"/>
      <c r="BA163" s="48"/>
      <c r="BB163" s="48"/>
      <c r="BC163" s="48"/>
      <c r="BD163" s="48"/>
      <c r="BE163" s="48"/>
      <c r="BF163" s="48"/>
      <c r="BG163" s="48"/>
      <c r="BH163" s="48"/>
      <c r="BI163" s="48"/>
      <c r="BJ163" s="48"/>
      <c r="BK163" s="48"/>
      <c r="BL163" s="48"/>
      <c r="BM163" s="48"/>
      <c r="BN163" s="48"/>
      <c r="BO163" s="48"/>
      <c r="BP163" s="48"/>
      <c r="BQ163" s="48"/>
    </row>
    <row r="164" spans="1:69" ht="15.75" customHeight="1">
      <c r="A164" s="77"/>
      <c r="B164" s="48"/>
      <c r="C164" s="48"/>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c r="AE164" s="48"/>
      <c r="AF164" s="48"/>
      <c r="AG164" s="48"/>
      <c r="AH164" s="48"/>
      <c r="AI164" s="48"/>
      <c r="AJ164" s="48"/>
      <c r="AK164" s="48"/>
      <c r="AL164" s="48"/>
      <c r="AM164" s="48"/>
      <c r="AN164" s="48"/>
      <c r="AO164" s="48"/>
      <c r="AP164" s="48"/>
      <c r="AQ164" s="48"/>
      <c r="AR164" s="48"/>
      <c r="AS164" s="48"/>
      <c r="AT164" s="48"/>
      <c r="AU164" s="48"/>
      <c r="AV164" s="48"/>
      <c r="AW164" s="48"/>
      <c r="AX164" s="48"/>
      <c r="AY164" s="48"/>
      <c r="AZ164" s="48"/>
      <c r="BA164" s="48"/>
      <c r="BB164" s="48"/>
      <c r="BC164" s="48"/>
      <c r="BD164" s="48"/>
      <c r="BE164" s="48"/>
      <c r="BF164" s="48"/>
      <c r="BG164" s="48"/>
      <c r="BH164" s="48"/>
      <c r="BI164" s="48"/>
      <c r="BJ164" s="48"/>
      <c r="BK164" s="48"/>
      <c r="BL164" s="48"/>
      <c r="BM164" s="48"/>
      <c r="BN164" s="48"/>
      <c r="BO164" s="48"/>
      <c r="BP164" s="48"/>
      <c r="BQ164" s="48"/>
    </row>
  </sheetData>
  <mergeCells count="23">
    <mergeCell ref="B1:BN1"/>
    <mergeCell ref="BD3:BH3"/>
    <mergeCell ref="BJ3:BN3"/>
    <mergeCell ref="B3:F3"/>
    <mergeCell ref="H3:L3"/>
    <mergeCell ref="N3:R3"/>
    <mergeCell ref="T3:X3"/>
    <mergeCell ref="Z3:AD3"/>
    <mergeCell ref="AF3:AJ3"/>
    <mergeCell ref="AL3:AP3"/>
    <mergeCell ref="AR3:AV3"/>
    <mergeCell ref="AX3:BB3"/>
    <mergeCell ref="B4:F4"/>
    <mergeCell ref="H4:L4"/>
    <mergeCell ref="N4:R4"/>
    <mergeCell ref="T4:X4"/>
    <mergeCell ref="Z4:AD4"/>
    <mergeCell ref="BJ4:BN4"/>
    <mergeCell ref="AF4:AJ4"/>
    <mergeCell ref="AL4:AP4"/>
    <mergeCell ref="AR4:AV4"/>
    <mergeCell ref="AX4:BB4"/>
    <mergeCell ref="BD4:BH4"/>
  </mergeCells>
  <conditionalFormatting sqref="T7:X68">
    <cfRule type="expression" dxfId="80" priority="68">
      <formula>$T$4="NO"</formula>
    </cfRule>
  </conditionalFormatting>
  <conditionalFormatting sqref="Z7:AD68">
    <cfRule type="expression" dxfId="79" priority="70">
      <formula>$Z$4="NO"</formula>
    </cfRule>
  </conditionalFormatting>
  <conditionalFormatting sqref="AF7:AJ68">
    <cfRule type="expression" dxfId="78" priority="71">
      <formula>$AF$4="NO"</formula>
    </cfRule>
  </conditionalFormatting>
  <conditionalFormatting sqref="AL7:AP68">
    <cfRule type="expression" dxfId="77" priority="25">
      <formula>$AL$6=NO</formula>
    </cfRule>
    <cfRule type="expression" dxfId="76" priority="72">
      <formula>$AL$4="NO"</formula>
    </cfRule>
  </conditionalFormatting>
  <conditionalFormatting sqref="AR7:AV68">
    <cfRule type="expression" dxfId="75" priority="73">
      <formula>$AR$4="NO"</formula>
    </cfRule>
  </conditionalFormatting>
  <conditionalFormatting sqref="AX7:BB68">
    <cfRule type="expression" dxfId="74" priority="74">
      <formula>$AX$4="NO"</formula>
    </cfRule>
  </conditionalFormatting>
  <conditionalFormatting sqref="BD7:BH68">
    <cfRule type="expression" dxfId="73" priority="75">
      <formula>$BD$4="NO"</formula>
    </cfRule>
  </conditionalFormatting>
  <conditionalFormatting sqref="BJ7:BN68">
    <cfRule type="expression" dxfId="72" priority="78">
      <formula>$BJ$4="NO"</formula>
    </cfRule>
  </conditionalFormatting>
  <conditionalFormatting sqref="H7:H68">
    <cfRule type="expression" dxfId="71" priority="79">
      <formula>$H$6="NO"</formula>
    </cfRule>
  </conditionalFormatting>
  <conditionalFormatting sqref="D7:D68">
    <cfRule type="expression" dxfId="70" priority="81">
      <formula>$D$6="NO"</formula>
    </cfRule>
    <cfRule type="expression" dxfId="69" priority="85">
      <formula>$D$6="NO"</formula>
    </cfRule>
  </conditionalFormatting>
  <conditionalFormatting sqref="E7:E68">
    <cfRule type="expression" dxfId="68" priority="82">
      <formula>$E$6="NO"</formula>
    </cfRule>
  </conditionalFormatting>
  <conditionalFormatting sqref="F7:F68">
    <cfRule type="expression" dxfId="67" priority="83">
      <formula>$F$6="NO"</formula>
    </cfRule>
  </conditionalFormatting>
  <conditionalFormatting sqref="B7:B68">
    <cfRule type="expression" dxfId="66" priority="84">
      <formula>$B$6="NO"</formula>
    </cfRule>
  </conditionalFormatting>
  <conditionalFormatting sqref="J7:J68">
    <cfRule type="expression" dxfId="65" priority="87">
      <formula>$J$6="NO"</formula>
    </cfRule>
  </conditionalFormatting>
  <conditionalFormatting sqref="K7:K68">
    <cfRule type="expression" dxfId="64" priority="88">
      <formula>$K$6="NO"</formula>
    </cfRule>
  </conditionalFormatting>
  <conditionalFormatting sqref="L7:L68">
    <cfRule type="expression" dxfId="63" priority="89">
      <formula>$L$6="NO"</formula>
    </cfRule>
  </conditionalFormatting>
  <conditionalFormatting sqref="N7:R68">
    <cfRule type="expression" dxfId="62" priority="45">
      <formula>$N$4="NO"</formula>
    </cfRule>
  </conditionalFormatting>
  <conditionalFormatting sqref="N7:N68">
    <cfRule type="expression" dxfId="61" priority="50">
      <formula>$N$6="NO"</formula>
    </cfRule>
  </conditionalFormatting>
  <conditionalFormatting sqref="O7:O68">
    <cfRule type="expression" dxfId="60" priority="49">
      <formula>$O$6="NO"</formula>
    </cfRule>
  </conditionalFormatting>
  <conditionalFormatting sqref="P7:P68">
    <cfRule type="expression" dxfId="59" priority="48">
      <formula>$P$6="NO"</formula>
    </cfRule>
  </conditionalFormatting>
  <conditionalFormatting sqref="Q7:Q68">
    <cfRule type="expression" dxfId="58" priority="47">
      <formula>$Q$6="NO"</formula>
    </cfRule>
  </conditionalFormatting>
  <conditionalFormatting sqref="R7:R68">
    <cfRule type="expression" dxfId="57" priority="46">
      <formula>$R$6="NO"</formula>
    </cfRule>
  </conditionalFormatting>
  <conditionalFormatting sqref="H7:L68">
    <cfRule type="expression" dxfId="56" priority="44">
      <formula>$H$4="NO"</formula>
    </cfRule>
  </conditionalFormatting>
  <conditionalFormatting sqref="I7:I68">
    <cfRule type="expression" dxfId="55" priority="43">
      <formula>$I$6="NO"</formula>
    </cfRule>
  </conditionalFormatting>
  <conditionalFormatting sqref="B7:F68">
    <cfRule type="expression" dxfId="54" priority="42">
      <formula>$B$4="NO"</formula>
    </cfRule>
  </conditionalFormatting>
  <conditionalFormatting sqref="C7:C68">
    <cfRule type="expression" dxfId="53" priority="41">
      <formula>$C$6="NO"</formula>
    </cfRule>
  </conditionalFormatting>
  <conditionalFormatting sqref="T7:T68">
    <cfRule type="expression" dxfId="52" priority="40">
      <formula>$T$6="NO"</formula>
    </cfRule>
  </conditionalFormatting>
  <conditionalFormatting sqref="X7:X68">
    <cfRule type="expression" dxfId="51" priority="36">
      <formula>$X$6="NO"</formula>
    </cfRule>
  </conditionalFormatting>
  <conditionalFormatting sqref="W7:W68">
    <cfRule type="expression" dxfId="50" priority="37">
      <formula>$W$6="NO"</formula>
    </cfRule>
  </conditionalFormatting>
  <conditionalFormatting sqref="V7:V68">
    <cfRule type="expression" dxfId="49" priority="38">
      <formula>$V$6="NO"</formula>
    </cfRule>
  </conditionalFormatting>
  <conditionalFormatting sqref="U7:U68">
    <cfRule type="expression" dxfId="48" priority="39">
      <formula>$U$6="NO"</formula>
    </cfRule>
  </conditionalFormatting>
  <conditionalFormatting sqref="AD7:AD68">
    <cfRule type="expression" dxfId="47" priority="31">
      <formula>$AD$6="NO"</formula>
    </cfRule>
  </conditionalFormatting>
  <conditionalFormatting sqref="AB7:AB68">
    <cfRule type="expression" dxfId="46" priority="32">
      <formula>$AB$6="NO"</formula>
    </cfRule>
  </conditionalFormatting>
  <conditionalFormatting sqref="AC7:AC68">
    <cfRule type="expression" dxfId="45" priority="33">
      <formula>$AC$6="NO"</formula>
    </cfRule>
  </conditionalFormatting>
  <conditionalFormatting sqref="AA7:AA68">
    <cfRule type="expression" dxfId="44" priority="34">
      <formula>$AA$6="NO"</formula>
    </cfRule>
  </conditionalFormatting>
  <conditionalFormatting sqref="Z7:Z68">
    <cfRule type="expression" dxfId="43" priority="35">
      <formula>$Z$6="NO"</formula>
    </cfRule>
  </conditionalFormatting>
  <conditionalFormatting sqref="AJ7:AJ68">
    <cfRule type="expression" dxfId="42" priority="26">
      <formula>$AJ$6="NO"</formula>
    </cfRule>
  </conditionalFormatting>
  <conditionalFormatting sqref="AI7:AI68">
    <cfRule type="expression" dxfId="41" priority="27">
      <formula>$AI$6="NO"</formula>
    </cfRule>
  </conditionalFormatting>
  <conditionalFormatting sqref="AH7:AH68">
    <cfRule type="expression" dxfId="40" priority="28">
      <formula>$AH$6="NO"</formula>
    </cfRule>
  </conditionalFormatting>
  <conditionalFormatting sqref="AG7:AG68">
    <cfRule type="expression" dxfId="39" priority="29">
      <formula>$AG$6="NO"</formula>
    </cfRule>
  </conditionalFormatting>
  <conditionalFormatting sqref="AF7:AF68">
    <cfRule type="expression" dxfId="38" priority="30">
      <formula>$AF$6="NO"</formula>
    </cfRule>
  </conditionalFormatting>
  <conditionalFormatting sqref="AP7:AP68">
    <cfRule type="expression" dxfId="37" priority="21">
      <formula>$AP$6="NO"</formula>
    </cfRule>
  </conditionalFormatting>
  <conditionalFormatting sqref="AO7:AO68">
    <cfRule type="expression" dxfId="36" priority="22">
      <formula>$AO$6="NO"</formula>
    </cfRule>
  </conditionalFormatting>
  <conditionalFormatting sqref="AN7:AN68">
    <cfRule type="expression" dxfId="35" priority="23">
      <formula>$AN$6="NO"</formula>
    </cfRule>
  </conditionalFormatting>
  <conditionalFormatting sqref="AM7:AM68">
    <cfRule type="expression" dxfId="34" priority="24">
      <formula>$AM$6="NO"</formula>
    </cfRule>
  </conditionalFormatting>
  <conditionalFormatting sqref="AV7:AV68">
    <cfRule type="expression" dxfId="33" priority="16">
      <formula>$AV$6="NO"</formula>
    </cfRule>
  </conditionalFormatting>
  <conditionalFormatting sqref="AU7:AU68">
    <cfRule type="expression" dxfId="32" priority="17">
      <formula>$AU$6="NO"</formula>
    </cfRule>
  </conditionalFormatting>
  <conditionalFormatting sqref="AT7:AT68">
    <cfRule type="expression" dxfId="31" priority="18">
      <formula>$AT$6="NO"</formula>
    </cfRule>
  </conditionalFormatting>
  <conditionalFormatting sqref="AS7:AS68">
    <cfRule type="expression" dxfId="30" priority="19">
      <formula>$AS$6="NO"</formula>
    </cfRule>
  </conditionalFormatting>
  <conditionalFormatting sqref="AR7:AR68">
    <cfRule type="expression" dxfId="29" priority="20">
      <formula>$AR$6="NO"</formula>
    </cfRule>
  </conditionalFormatting>
  <conditionalFormatting sqref="BB7:BB68">
    <cfRule type="expression" dxfId="28" priority="11">
      <formula>$BB$6="NO"</formula>
    </cfRule>
  </conditionalFormatting>
  <conditionalFormatting sqref="BA7:BA68">
    <cfRule type="expression" dxfId="27" priority="12">
      <formula>$BA$6="NO"</formula>
    </cfRule>
  </conditionalFormatting>
  <conditionalFormatting sqref="AZ7:AZ68">
    <cfRule type="expression" dxfId="26" priority="13">
      <formula>$AZ$6="NO"</formula>
    </cfRule>
  </conditionalFormatting>
  <conditionalFormatting sqref="AY7:AY68">
    <cfRule type="expression" dxfId="25" priority="14">
      <formula>$AY$6="NO"</formula>
    </cfRule>
  </conditionalFormatting>
  <conditionalFormatting sqref="AX7:AX68">
    <cfRule type="expression" dxfId="24" priority="15">
      <formula>$AX$6="NO"</formula>
    </cfRule>
  </conditionalFormatting>
  <conditionalFormatting sqref="BH7:BH68">
    <cfRule type="expression" dxfId="23" priority="6">
      <formula>$BH$6="NO"</formula>
    </cfRule>
  </conditionalFormatting>
  <conditionalFormatting sqref="BG7:BG68">
    <cfRule type="expression" dxfId="22" priority="7">
      <formula>$BG$6="NO"</formula>
    </cfRule>
  </conditionalFormatting>
  <conditionalFormatting sqref="BF7:BF68">
    <cfRule type="expression" dxfId="21" priority="8">
      <formula>$BF$6="NO"</formula>
    </cfRule>
  </conditionalFormatting>
  <conditionalFormatting sqref="BE7:BE68">
    <cfRule type="expression" dxfId="20" priority="9">
      <formula>$BE$6="NO"</formula>
    </cfRule>
  </conditionalFormatting>
  <conditionalFormatting sqref="BD7:BD68">
    <cfRule type="expression" dxfId="19" priority="10">
      <formula>$BD$6="NO"</formula>
    </cfRule>
  </conditionalFormatting>
  <conditionalFormatting sqref="BN7:BN68">
    <cfRule type="expression" dxfId="18" priority="1">
      <formula>$BN$6="NO"</formula>
    </cfRule>
  </conditionalFormatting>
  <conditionalFormatting sqref="BM7:BM68">
    <cfRule type="expression" dxfId="17" priority="2">
      <formula>$BM$6="NO"</formula>
    </cfRule>
  </conditionalFormatting>
  <conditionalFormatting sqref="BL7:BL68">
    <cfRule type="expression" dxfId="16" priority="3">
      <formula>$BL$6="NO"</formula>
    </cfRule>
  </conditionalFormatting>
  <conditionalFormatting sqref="BK7:BK68">
    <cfRule type="expression" dxfId="15" priority="4">
      <formula>$BK$6="NO"</formula>
    </cfRule>
  </conditionalFormatting>
  <conditionalFormatting sqref="BJ7:BJ68">
    <cfRule type="expression" dxfId="14" priority="5">
      <formula>$BJ$6="NO"</formula>
    </cfRule>
  </conditionalFormatting>
  <dataValidations count="1">
    <dataValidation type="list" allowBlank="1" showInputMessage="1" showErrorMessage="1" sqref="AX6:BB6 BD6:BH6 B6:F6 H6:L6 N6:R6 T6:X6 Z6:AD6 AF6:AJ6 AL6:AP6 AR6:AV6 BJ6:BN6" xr:uid="{00000000-0002-0000-0300-000000000000}">
      <formula1>"YES, NO"</formula1>
    </dataValidation>
  </dataValidations>
  <pageMargins left="0.7" right="0.7" top="0.75" bottom="0.75" header="0.3" footer="0.3"/>
  <pageSetup paperSize="8" scale="66" fitToWidth="0" orientation="landscape"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dimension ref="A1:BQ423"/>
  <sheetViews>
    <sheetView zoomScale="80" zoomScaleNormal="80" workbookViewId="0">
      <pane xSplit="1" ySplit="5" topLeftCell="B6" activePane="bottomRight" state="frozen"/>
      <selection activeCell="B16" sqref="B16:N18"/>
      <selection pane="topRight" activeCell="B16" sqref="B16:N18"/>
      <selection pane="bottomLeft" activeCell="B16" sqref="B16:N18"/>
      <selection pane="bottomRight" activeCell="AR123" sqref="AR123"/>
    </sheetView>
  </sheetViews>
  <sheetFormatPr defaultColWidth="8.81640625" defaultRowHeight="14"/>
  <cols>
    <col min="1" max="1" width="6.81640625" style="42" customWidth="1"/>
    <col min="2" max="6" width="15.81640625" style="42" customWidth="1"/>
    <col min="7" max="7" width="1.81640625" style="42" customWidth="1"/>
    <col min="8" max="12" width="15.81640625" style="42" customWidth="1"/>
    <col min="13" max="13" width="1.81640625" style="42" customWidth="1"/>
    <col min="14" max="18" width="15.81640625" style="42" customWidth="1"/>
    <col min="19" max="19" width="1.81640625" style="42" customWidth="1"/>
    <col min="20" max="24" width="15.81640625" style="42" customWidth="1"/>
    <col min="25" max="25" width="1.81640625" style="42" customWidth="1"/>
    <col min="26" max="30" width="15.81640625" style="42" customWidth="1"/>
    <col min="31" max="31" width="1.81640625" style="42" customWidth="1"/>
    <col min="32" max="36" width="15.81640625" style="42" customWidth="1"/>
    <col min="37" max="37" width="1.81640625" style="42" customWidth="1"/>
    <col min="38" max="42" width="15.81640625" style="42" customWidth="1"/>
    <col min="43" max="43" width="1.81640625" style="42" customWidth="1"/>
    <col min="44" max="48" width="15.81640625" style="42" customWidth="1"/>
    <col min="49" max="49" width="1.81640625" style="42" customWidth="1"/>
    <col min="50" max="54" width="15.81640625" style="42" customWidth="1"/>
    <col min="55" max="55" width="1.81640625" style="42" customWidth="1"/>
    <col min="56" max="60" width="15.81640625" style="42" customWidth="1"/>
    <col min="61" max="61" width="1.81640625" style="42" customWidth="1"/>
    <col min="62" max="66" width="15.81640625" style="42" customWidth="1"/>
    <col min="67" max="16384" width="8.81640625" style="42"/>
  </cols>
  <sheetData>
    <row r="1" spans="1:69" ht="35.15" customHeight="1">
      <c r="A1" s="104"/>
      <c r="B1" s="241" t="s">
        <v>1129</v>
      </c>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37"/>
      <c r="BO1" s="76"/>
    </row>
    <row r="2" spans="1:69" ht="15.75" customHeight="1" thickBot="1">
      <c r="A2" s="48"/>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t="s">
        <v>33</v>
      </c>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row>
    <row r="3" spans="1:69" s="73" customFormat="1" ht="33" customHeight="1" thickBot="1">
      <c r="A3" s="46"/>
      <c r="B3" s="233" t="str">
        <f>'Profili poslova'!D3</f>
        <v>Poslovi potpore u javnoj nabavi i/ili poslovi provedbe postupaka jednostavnih nabava</v>
      </c>
      <c r="C3" s="234"/>
      <c r="D3" s="234"/>
      <c r="E3" s="234"/>
      <c r="F3" s="235"/>
      <c r="G3" s="46"/>
      <c r="H3" s="233" t="str">
        <f>'Profili poslova'!E3</f>
        <v>Poslovi samostalne provedbe svih faza životnog ciklusa nabave</v>
      </c>
      <c r="I3" s="234"/>
      <c r="J3" s="234"/>
      <c r="K3" s="234"/>
      <c r="L3" s="235"/>
      <c r="M3" s="46"/>
      <c r="N3" s="233" t="str">
        <f>'Profili poslova'!F3</f>
        <v>Poslovi provedbe postupaka javne nabave</v>
      </c>
      <c r="O3" s="234"/>
      <c r="P3" s="234"/>
      <c r="Q3" s="234"/>
      <c r="R3" s="235"/>
      <c r="S3" s="46"/>
      <c r="T3" s="233" t="str">
        <f>'Profili poslova'!G3</f>
        <v>Poslovi specifični za određenu kategoriju nabave</v>
      </c>
      <c r="U3" s="234"/>
      <c r="V3" s="234"/>
      <c r="W3" s="234"/>
      <c r="X3" s="235"/>
      <c r="Y3" s="46"/>
      <c r="Z3" s="233" t="str">
        <f>'Profili poslova'!H3</f>
        <v>Poslovi praćenja izvršenja ugovora</v>
      </c>
      <c r="AA3" s="234"/>
      <c r="AB3" s="234"/>
      <c r="AC3" s="234"/>
      <c r="AD3" s="235"/>
      <c r="AE3" s="46"/>
      <c r="AF3" s="233" t="str">
        <f>'Profili poslova'!I3</f>
        <v xml:space="preserve">Poslovi upravljanja organizacijskom jedinicom </v>
      </c>
      <c r="AG3" s="234"/>
      <c r="AH3" s="234"/>
      <c r="AI3" s="234"/>
      <c r="AJ3" s="235"/>
      <c r="AK3" s="46"/>
      <c r="AL3" s="233" t="str">
        <f>'Profili poslova'!J3</f>
        <v>Poslovi u kontroli postupaka nabava</v>
      </c>
      <c r="AM3" s="234"/>
      <c r="AN3" s="234"/>
      <c r="AO3" s="234"/>
      <c r="AP3" s="235"/>
      <c r="AQ3" s="105"/>
      <c r="AR3" s="233" t="str">
        <f>'Profili poslova'!K3</f>
        <v>[Unesi novi opis poslova]</v>
      </c>
      <c r="AS3" s="234"/>
      <c r="AT3" s="234"/>
      <c r="AU3" s="234"/>
      <c r="AV3" s="235"/>
      <c r="AW3" s="105"/>
      <c r="AX3" s="233" t="str">
        <f>'Profili poslova'!L3</f>
        <v>[Unesi novi opis poslova]</v>
      </c>
      <c r="AY3" s="234"/>
      <c r="AZ3" s="234"/>
      <c r="BA3" s="234"/>
      <c r="BB3" s="235"/>
      <c r="BC3" s="105"/>
      <c r="BD3" s="233" t="str">
        <f>'Profili poslova'!M3</f>
        <v>[Unesi novi opis poslova]</v>
      </c>
      <c r="BE3" s="234"/>
      <c r="BF3" s="234"/>
      <c r="BG3" s="234"/>
      <c r="BH3" s="234"/>
      <c r="BI3" s="82"/>
      <c r="BJ3" s="233" t="str">
        <f>'Profili poslova'!N3</f>
        <v>[Unesi novi opis poslova]</v>
      </c>
      <c r="BK3" s="234"/>
      <c r="BL3" s="234"/>
      <c r="BM3" s="234"/>
      <c r="BN3" s="235"/>
      <c r="BO3" s="82"/>
      <c r="BP3" s="46"/>
    </row>
    <row r="4" spans="1:69" ht="15.75" customHeight="1" thickBot="1">
      <c r="A4" s="48"/>
      <c r="B4" s="80" t="str">
        <f>'Odgovori na upitnik'!B6</f>
        <v>NO</v>
      </c>
      <c r="C4" s="80" t="str">
        <f>'Odgovori na upitnik'!C6</f>
        <v>NO</v>
      </c>
      <c r="D4" s="80" t="str">
        <f>'Odgovori na upitnik'!D6</f>
        <v>NO</v>
      </c>
      <c r="E4" s="80" t="str">
        <f>'Odgovori na upitnik'!E6</f>
        <v>NO</v>
      </c>
      <c r="F4" s="80" t="str">
        <f>'Odgovori na upitnik'!F6</f>
        <v>NO</v>
      </c>
      <c r="G4" s="90"/>
      <c r="H4" s="80" t="s">
        <v>38</v>
      </c>
      <c r="I4" s="80" t="s">
        <v>38</v>
      </c>
      <c r="J4" s="80" t="str">
        <f>'Odgovori na upitnik'!J6</f>
        <v>NO</v>
      </c>
      <c r="K4" s="80" t="str">
        <f>'Odgovori na upitnik'!K6</f>
        <v>NO</v>
      </c>
      <c r="L4" s="80" t="str">
        <f>'Odgovori na upitnik'!L6</f>
        <v>NO</v>
      </c>
      <c r="M4" s="90"/>
      <c r="N4" s="80" t="str">
        <f>'Odgovori na upitnik'!N6</f>
        <v>NO</v>
      </c>
      <c r="O4" s="80" t="str">
        <f>'Odgovori na upitnik'!O6</f>
        <v>NO</v>
      </c>
      <c r="P4" s="80" t="str">
        <f>'Odgovori na upitnik'!P6</f>
        <v>NO</v>
      </c>
      <c r="Q4" s="80" t="str">
        <f>'Odgovori na upitnik'!Q6</f>
        <v>NO</v>
      </c>
      <c r="R4" s="80" t="str">
        <f>'Odgovori na upitnik'!R6</f>
        <v>NO</v>
      </c>
      <c r="S4" s="46"/>
      <c r="T4" s="80" t="str">
        <f>'Odgovori na upitnik'!T6</f>
        <v>NO</v>
      </c>
      <c r="U4" s="80" t="str">
        <f>'Odgovori na upitnik'!U6</f>
        <v>NO</v>
      </c>
      <c r="V4" s="80" t="str">
        <f>'Odgovori na upitnik'!V6</f>
        <v>NO</v>
      </c>
      <c r="W4" s="80" t="str">
        <f>'Odgovori na upitnik'!W6</f>
        <v>NO</v>
      </c>
      <c r="X4" s="80" t="str">
        <f>'Odgovori na upitnik'!X6</f>
        <v>NO</v>
      </c>
      <c r="Y4" s="46"/>
      <c r="Z4" s="80" t="str">
        <f>'Odgovori na upitnik'!Z6</f>
        <v>NO</v>
      </c>
      <c r="AA4" s="80" t="str">
        <f>'Odgovori na upitnik'!AA6</f>
        <v>NO</v>
      </c>
      <c r="AB4" s="80" t="str">
        <f>'Odgovori na upitnik'!AB6</f>
        <v>NO</v>
      </c>
      <c r="AC4" s="80" t="str">
        <f>'Odgovori na upitnik'!AC6</f>
        <v>NO</v>
      </c>
      <c r="AD4" s="80" t="str">
        <f>'Odgovori na upitnik'!AD6</f>
        <v>NO</v>
      </c>
      <c r="AE4" s="90"/>
      <c r="AF4" s="80" t="str">
        <f>'Odgovori na upitnik'!AF6</f>
        <v>NO</v>
      </c>
      <c r="AG4" s="80" t="str">
        <f>'Odgovori na upitnik'!AG6</f>
        <v>NO</v>
      </c>
      <c r="AH4" s="80" t="str">
        <f>'Odgovori na upitnik'!AH6</f>
        <v>NO</v>
      </c>
      <c r="AI4" s="80" t="str">
        <f>'Odgovori na upitnik'!AI6</f>
        <v>NO</v>
      </c>
      <c r="AJ4" s="80" t="str">
        <f>'Odgovori na upitnik'!AJ6</f>
        <v>NO</v>
      </c>
      <c r="AK4" s="89"/>
      <c r="AL4" s="80" t="str">
        <f>'Odgovori na upitnik'!AL6</f>
        <v>NO</v>
      </c>
      <c r="AM4" s="80" t="str">
        <f>'Odgovori na upitnik'!AM6</f>
        <v>NO</v>
      </c>
      <c r="AN4" s="80" t="str">
        <f>'Odgovori na upitnik'!AN6</f>
        <v>NO</v>
      </c>
      <c r="AO4" s="80" t="str">
        <f>'Odgovori na upitnik'!AO6</f>
        <v>NO</v>
      </c>
      <c r="AP4" s="80" t="str">
        <f>'Odgovori na upitnik'!AP6</f>
        <v>NO</v>
      </c>
      <c r="AQ4" s="89"/>
      <c r="AR4" s="80" t="str">
        <f>'Odgovori na upitnik'!AR6</f>
        <v>NO</v>
      </c>
      <c r="AS4" s="80" t="str">
        <f>'Odgovori na upitnik'!AS6</f>
        <v>NO</v>
      </c>
      <c r="AT4" s="80" t="str">
        <f>'Odgovori na upitnik'!AT6</f>
        <v>NO</v>
      </c>
      <c r="AU4" s="80" t="str">
        <f>'Odgovori na upitnik'!AU6</f>
        <v>NO</v>
      </c>
      <c r="AV4" s="80" t="str">
        <f>'Odgovori na upitnik'!AV6</f>
        <v>NO</v>
      </c>
      <c r="AW4" s="46"/>
      <c r="AX4" s="80" t="str">
        <f>'Odgovori na upitnik'!AX6</f>
        <v>NO</v>
      </c>
      <c r="AY4" s="80" t="str">
        <f>'Odgovori na upitnik'!AY6</f>
        <v>NO</v>
      </c>
      <c r="AZ4" s="80" t="str">
        <f>'Odgovori na upitnik'!AZ6</f>
        <v>NO</v>
      </c>
      <c r="BA4" s="80" t="str">
        <f>'Odgovori na upitnik'!BA6</f>
        <v>NO</v>
      </c>
      <c r="BB4" s="80" t="str">
        <f>'Odgovori na upitnik'!BB6</f>
        <v>NO</v>
      </c>
      <c r="BC4" s="46"/>
      <c r="BD4" s="80" t="str">
        <f>'Odgovori na upitnik'!BD6</f>
        <v>NO</v>
      </c>
      <c r="BE4" s="80" t="str">
        <f>'Odgovori na upitnik'!BE6</f>
        <v>NO</v>
      </c>
      <c r="BF4" s="80" t="str">
        <f>'Odgovori na upitnik'!BF6</f>
        <v>NO</v>
      </c>
      <c r="BG4" s="80" t="str">
        <f>'Odgovori na upitnik'!BG6</f>
        <v>NO</v>
      </c>
      <c r="BH4" s="80" t="str">
        <f>'Odgovori na upitnik'!BH6</f>
        <v>NO</v>
      </c>
      <c r="BI4" s="48"/>
      <c r="BJ4" s="80" t="str">
        <f>'Odgovori na upitnik'!BJ6</f>
        <v>NO</v>
      </c>
      <c r="BK4" s="80" t="str">
        <f>'Odgovori na upitnik'!BK6</f>
        <v>NO</v>
      </c>
      <c r="BL4" s="80" t="str">
        <f>'Odgovori na upitnik'!BL6</f>
        <v>NO</v>
      </c>
      <c r="BM4" s="80" t="str">
        <f>'Odgovori na upitnik'!BM6</f>
        <v>NO</v>
      </c>
      <c r="BN4" s="80" t="str">
        <f>'Odgovori na upitnik'!BN6</f>
        <v>NO</v>
      </c>
      <c r="BO4" s="48"/>
      <c r="BP4" s="48"/>
    </row>
    <row r="5" spans="1:69" s="73" customFormat="1" ht="15.75" customHeight="1" thickBot="1">
      <c r="A5" s="46"/>
      <c r="B5" s="81" t="str">
        <f>IF(ISBLANK('Odgovori na upitnik'!B5),"-",'Odgovori na upitnik'!B5)</f>
        <v>Individual 1</v>
      </c>
      <c r="C5" s="81" t="str">
        <f>IF(ISBLANK('Odgovori na upitnik'!C5),"-",'Odgovori na upitnik'!C5)</f>
        <v>Individual 2</v>
      </c>
      <c r="D5" s="81" t="str">
        <f>IF(ISBLANK('Odgovori na upitnik'!D5),"-",'Odgovori na upitnik'!D5)</f>
        <v>Individual 3</v>
      </c>
      <c r="E5" s="81" t="str">
        <f>IF(ISBLANK('Odgovori na upitnik'!E5),"-",'Odgovori na upitnik'!E5)</f>
        <v>Individual 4</v>
      </c>
      <c r="F5" s="81" t="str">
        <f>IF(ISBLANK('Odgovori na upitnik'!F5),"-",'Odgovori na upitnik'!F5)</f>
        <v>Individual 5</v>
      </c>
      <c r="G5" s="89"/>
      <c r="H5" s="81" t="str">
        <f>IF(ISBLANK('Odgovori na upitnik'!H5),"-",'Odgovori na upitnik'!H5)</f>
        <v>Individual 1</v>
      </c>
      <c r="I5" s="81" t="str">
        <f>IF(ISBLANK('Odgovori na upitnik'!I5),"-",'Odgovori na upitnik'!I5)</f>
        <v>Individual 2</v>
      </c>
      <c r="J5" s="81" t="str">
        <f>IF(ISBLANK('Odgovori na upitnik'!J5),"-",'Odgovori na upitnik'!J5)</f>
        <v>Individual 3</v>
      </c>
      <c r="K5" s="81" t="str">
        <f>IF(ISBLANK('Odgovori na upitnik'!K5),"-",'Odgovori na upitnik'!K5)</f>
        <v>Individual 4</v>
      </c>
      <c r="L5" s="81" t="str">
        <f>IF(ISBLANK('Odgovori na upitnik'!L5),"-",'Odgovori na upitnik'!L5)</f>
        <v>Individual 5</v>
      </c>
      <c r="M5" s="46"/>
      <c r="N5" s="81" t="str">
        <f>IF(ISBLANK('Odgovori na upitnik'!N5),"-",'Odgovori na upitnik'!N5)</f>
        <v>Individual 1</v>
      </c>
      <c r="O5" s="81" t="str">
        <f>IF(ISBLANK('Odgovori na upitnik'!O5),"-",'Odgovori na upitnik'!O5)</f>
        <v>Individual 2</v>
      </c>
      <c r="P5" s="81" t="str">
        <f>IF(ISBLANK('Odgovori na upitnik'!P5),"-",'Odgovori na upitnik'!P5)</f>
        <v>Individual 3</v>
      </c>
      <c r="Q5" s="81" t="str">
        <f>IF(ISBLANK('Odgovori na upitnik'!Q5),"-",'Odgovori na upitnik'!Q5)</f>
        <v>Individual 4</v>
      </c>
      <c r="R5" s="81" t="str">
        <f>IF(ISBLANK('Odgovori na upitnik'!R5),"-",'Odgovori na upitnik'!R5)</f>
        <v>Individual 5</v>
      </c>
      <c r="S5" s="46"/>
      <c r="T5" s="81" t="str">
        <f>IF(ISBLANK('Odgovori na upitnik'!T5),"-",'Odgovori na upitnik'!T5)</f>
        <v>Individual 1</v>
      </c>
      <c r="U5" s="81" t="str">
        <f>IF(ISBLANK('Odgovori na upitnik'!U5),"-",'Odgovori na upitnik'!U5)</f>
        <v>Individual 2</v>
      </c>
      <c r="V5" s="81" t="str">
        <f>IF(ISBLANK('Odgovori na upitnik'!V5),"-",'Odgovori na upitnik'!V5)</f>
        <v>Individual 3</v>
      </c>
      <c r="W5" s="81" t="str">
        <f>IF(ISBLANK('Odgovori na upitnik'!W5),"-",'Odgovori na upitnik'!W5)</f>
        <v>Individual 4</v>
      </c>
      <c r="X5" s="81" t="str">
        <f>IF(ISBLANK('Odgovori na upitnik'!X5),"-",'Odgovori na upitnik'!X5)</f>
        <v>Individual 5</v>
      </c>
      <c r="Y5" s="46"/>
      <c r="Z5" s="81" t="str">
        <f>IF(ISBLANK('Odgovori na upitnik'!Z5),"-",'Odgovori na upitnik'!Z5)</f>
        <v>Individual 1</v>
      </c>
      <c r="AA5" s="81" t="str">
        <f>IF(ISBLANK('Odgovori na upitnik'!AA5),"-",'Odgovori na upitnik'!AA5)</f>
        <v>Individual 2</v>
      </c>
      <c r="AB5" s="81" t="str">
        <f>IF(ISBLANK('Odgovori na upitnik'!AB5),"-",'Odgovori na upitnik'!AB5)</f>
        <v>Individual 3</v>
      </c>
      <c r="AC5" s="81" t="str">
        <f>IF(ISBLANK('Odgovori na upitnik'!AC5),"-",'Odgovori na upitnik'!AC5)</f>
        <v>Individual 4</v>
      </c>
      <c r="AD5" s="81" t="str">
        <f>IF(ISBLANK('Odgovori na upitnik'!AD5),"-",'Odgovori na upitnik'!AD5)</f>
        <v>Individual 5</v>
      </c>
      <c r="AE5" s="46"/>
      <c r="AF5" s="81" t="str">
        <f>IF(ISBLANK('Odgovori na upitnik'!AF5),"-",'Odgovori na upitnik'!AF5)</f>
        <v>Individual 1</v>
      </c>
      <c r="AG5" s="81" t="str">
        <f>IF(ISBLANK('Odgovori na upitnik'!AG5),"-",'Odgovori na upitnik'!AG5)</f>
        <v>Individual 2</v>
      </c>
      <c r="AH5" s="81" t="str">
        <f>IF(ISBLANK('Odgovori na upitnik'!AH5),"-",'Odgovori na upitnik'!AH5)</f>
        <v>Individual 3</v>
      </c>
      <c r="AI5" s="81" t="str">
        <f>IF(ISBLANK('Odgovori na upitnik'!AI5),"-",'Odgovori na upitnik'!AI5)</f>
        <v>Individual 4</v>
      </c>
      <c r="AJ5" s="81" t="str">
        <f>IF(ISBLANK('Odgovori na upitnik'!AJ5),"-",'Odgovori na upitnik'!AJ5)</f>
        <v>Individual 5</v>
      </c>
      <c r="AK5" s="46"/>
      <c r="AL5" s="81" t="str">
        <f>IF(ISBLANK('Odgovori na upitnik'!AL5),"-",'Odgovori na upitnik'!AL5)</f>
        <v>Individual 1</v>
      </c>
      <c r="AM5" s="81" t="str">
        <f>IF(ISBLANK('Odgovori na upitnik'!AM5),"-",'Odgovori na upitnik'!AM5)</f>
        <v>Individual 2</v>
      </c>
      <c r="AN5" s="81" t="str">
        <f>IF(ISBLANK('Odgovori na upitnik'!AN5),"-",'Odgovori na upitnik'!AN5)</f>
        <v>Individual 3</v>
      </c>
      <c r="AO5" s="81" t="str">
        <f>IF(ISBLANK('Odgovori na upitnik'!AO5),"-",'Odgovori na upitnik'!AO5)</f>
        <v>Individual 4</v>
      </c>
      <c r="AP5" s="81" t="str">
        <f>IF(ISBLANK('Odgovori na upitnik'!AP5),"-",'Odgovori na upitnik'!AP5)</f>
        <v>Individual 5</v>
      </c>
      <c r="AQ5" s="46"/>
      <c r="AR5" s="81" t="str">
        <f>IF(ISBLANK('Odgovori na upitnik'!AR5),"-",'Odgovori na upitnik'!AR5)</f>
        <v>Individual 1</v>
      </c>
      <c r="AS5" s="81" t="str">
        <f>IF(ISBLANK('Odgovori na upitnik'!AS5),"-",'Odgovori na upitnik'!AS5)</f>
        <v>Individual 2</v>
      </c>
      <c r="AT5" s="81" t="str">
        <f>IF(ISBLANK('Odgovori na upitnik'!AT5),"-",'Odgovori na upitnik'!AT5)</f>
        <v>Individual 3</v>
      </c>
      <c r="AU5" s="81" t="str">
        <f>IF(ISBLANK('Odgovori na upitnik'!AU5),"-",'Odgovori na upitnik'!AU5)</f>
        <v>Individual 4</v>
      </c>
      <c r="AV5" s="81" t="str">
        <f>IF(ISBLANK('Odgovori na upitnik'!AV5),"-",'Odgovori na upitnik'!AV5)</f>
        <v>Individual 5</v>
      </c>
      <c r="AW5" s="46"/>
      <c r="AX5" s="81" t="str">
        <f>IF(ISBLANK('Odgovori na upitnik'!AX5),"-",'Odgovori na upitnik'!AX5)</f>
        <v>Individual 1</v>
      </c>
      <c r="AY5" s="81" t="str">
        <f>IF(ISBLANK('Odgovori na upitnik'!AY5),"-",'Odgovori na upitnik'!AY5)</f>
        <v>Individual 2</v>
      </c>
      <c r="AZ5" s="81" t="str">
        <f>IF(ISBLANK('Odgovori na upitnik'!AZ5),"-",'Odgovori na upitnik'!AZ5)</f>
        <v>Individual 3</v>
      </c>
      <c r="BA5" s="81" t="str">
        <f>IF(ISBLANK('Odgovori na upitnik'!BA5),"-",'Odgovori na upitnik'!BA5)</f>
        <v>Individual 4</v>
      </c>
      <c r="BB5" s="81" t="str">
        <f>IF(ISBLANK('Odgovori na upitnik'!BB5),"-",'Odgovori na upitnik'!BB5)</f>
        <v>Individual 5</v>
      </c>
      <c r="BC5" s="46"/>
      <c r="BD5" s="81" t="str">
        <f>IF(ISBLANK('Odgovori na upitnik'!BD5),"-",'Odgovori na upitnik'!BD5)</f>
        <v>Individual 1</v>
      </c>
      <c r="BE5" s="81" t="str">
        <f>IF(ISBLANK('Odgovori na upitnik'!BE5),"-",'Odgovori na upitnik'!BE5)</f>
        <v>Individual 2</v>
      </c>
      <c r="BF5" s="81" t="str">
        <f>IF(ISBLANK('Odgovori na upitnik'!BF5),"-",'Odgovori na upitnik'!BF5)</f>
        <v>Individual 3</v>
      </c>
      <c r="BG5" s="81" t="str">
        <f>IF(ISBLANK('Odgovori na upitnik'!BG5),"-",'Odgovori na upitnik'!BG5)</f>
        <v>Individual 4</v>
      </c>
      <c r="BH5" s="81" t="str">
        <f>IF(ISBLANK('Odgovori na upitnik'!BH5),"-",'Odgovori na upitnik'!BH5)</f>
        <v>Individual 5</v>
      </c>
      <c r="BI5" s="46"/>
      <c r="BJ5" s="81" t="str">
        <f>IF(ISBLANK('Odgovori na upitnik'!BJ5),"-",'Odgovori na upitnik'!BJ5)</f>
        <v>Individual 1</v>
      </c>
      <c r="BK5" s="81" t="str">
        <f>IF(ISBLANK('Odgovori na upitnik'!BK5),"-",'Odgovori na upitnik'!BK5)</f>
        <v>Individual 2</v>
      </c>
      <c r="BL5" s="81" t="str">
        <f>IF(ISBLANK('Odgovori na upitnik'!BL5),"-",'Odgovori na upitnik'!BL5)</f>
        <v>Individual 3</v>
      </c>
      <c r="BM5" s="81" t="str">
        <f>IF(ISBLANK('Odgovori na upitnik'!BM5),"-",'Odgovori na upitnik'!BM5)</f>
        <v>Individual 4</v>
      </c>
      <c r="BN5" s="81" t="str">
        <f>IF(ISBLANK('Odgovori na upitnik'!BN5),"-",'Odgovori na upitnik'!BN5)</f>
        <v>Individual 5</v>
      </c>
      <c r="BO5" s="82"/>
      <c r="BP5" s="46"/>
    </row>
    <row r="6" spans="1:69" ht="15.75" customHeight="1">
      <c r="A6" s="83" t="s">
        <v>4</v>
      </c>
      <c r="B6" s="84" t="str">
        <f>IF(ISNUMBER(AVERAGE('Odgovori na upitnik'!B7,'Odgovori na upitnik'!B8)),AVERAGE('Odgovori na upitnik'!B7,'Odgovori na upitnik'!B8),"-")</f>
        <v>-</v>
      </c>
      <c r="C6" s="84" t="str">
        <f>IF(ISNUMBER(AVERAGE('Odgovori na upitnik'!C7,'Odgovori na upitnik'!C8)),AVERAGE('Odgovori na upitnik'!C7,'Odgovori na upitnik'!C8),"-")</f>
        <v>-</v>
      </c>
      <c r="D6" s="84" t="str">
        <f>IF(ISNUMBER(AVERAGE('Odgovori na upitnik'!D7,'Odgovori na upitnik'!D8)),AVERAGE('Odgovori na upitnik'!D7,'Odgovori na upitnik'!D8),"-")</f>
        <v>-</v>
      </c>
      <c r="E6" s="84" t="str">
        <f>IF(ISNUMBER(AVERAGE('Odgovori na upitnik'!E7,'Odgovori na upitnik'!E8)),AVERAGE('Odgovori na upitnik'!E7,'Odgovori na upitnik'!E8),"-")</f>
        <v>-</v>
      </c>
      <c r="F6" s="84" t="str">
        <f>IF(ISNUMBER(AVERAGE('Odgovori na upitnik'!F7,'Odgovori na upitnik'!F8)),AVERAGE('Odgovori na upitnik'!F7,'Odgovori na upitnik'!F8),"-")</f>
        <v>-</v>
      </c>
      <c r="G6" s="84"/>
      <c r="H6" s="84" t="str">
        <f>IF(ISNUMBER(AVERAGE('Odgovori na upitnik'!H7,'Odgovori na upitnik'!H8)),AVERAGE('Odgovori na upitnik'!H7,'Odgovori na upitnik'!H8),"-")</f>
        <v>-</v>
      </c>
      <c r="I6" s="84" t="str">
        <f>IF(ISNUMBER(AVERAGE('Odgovori na upitnik'!I7,'Odgovori na upitnik'!I8)),AVERAGE('Odgovori na upitnik'!I7,'Odgovori na upitnik'!I8),"-")</f>
        <v>-</v>
      </c>
      <c r="J6" s="84" t="str">
        <f>IF(ISNUMBER(AVERAGE('Odgovori na upitnik'!J7,'Odgovori na upitnik'!J8)),AVERAGE('Odgovori na upitnik'!J7,'Odgovori na upitnik'!J8),"-")</f>
        <v>-</v>
      </c>
      <c r="K6" s="84" t="str">
        <f>IF(ISNUMBER(AVERAGE('Odgovori na upitnik'!K7,'Odgovori na upitnik'!K8)),AVERAGE('Odgovori na upitnik'!K7,'Odgovori na upitnik'!K8),"-")</f>
        <v>-</v>
      </c>
      <c r="L6" s="84" t="str">
        <f>IF(ISNUMBER(AVERAGE('Odgovori na upitnik'!L7,'Odgovori na upitnik'!L8)),AVERAGE('Odgovori na upitnik'!L7,'Odgovori na upitnik'!L8),"-")</f>
        <v>-</v>
      </c>
      <c r="M6" s="90"/>
      <c r="N6" s="84" t="str">
        <f>IF(ISNUMBER(AVERAGE('Odgovori na upitnik'!N7,'Odgovori na upitnik'!N8)),AVERAGE('Odgovori na upitnik'!N7,'Odgovori na upitnik'!N8),"-")</f>
        <v>-</v>
      </c>
      <c r="O6" s="84" t="str">
        <f>IF(ISNUMBER(AVERAGE('Odgovori na upitnik'!O7,'Odgovori na upitnik'!O8)),AVERAGE('Odgovori na upitnik'!O7,'Odgovori na upitnik'!O8),"-")</f>
        <v>-</v>
      </c>
      <c r="P6" s="84" t="str">
        <f>IF(ISNUMBER(AVERAGE('Odgovori na upitnik'!P7,'Odgovori na upitnik'!P8)),AVERAGE('Odgovori na upitnik'!P7,'Odgovori na upitnik'!P8),"-")</f>
        <v>-</v>
      </c>
      <c r="Q6" s="84" t="str">
        <f>IF(ISNUMBER(AVERAGE('Odgovori na upitnik'!Q7,'Odgovori na upitnik'!Q8)),AVERAGE('Odgovori na upitnik'!Q7,'Odgovori na upitnik'!Q8),"-")</f>
        <v>-</v>
      </c>
      <c r="R6" s="84" t="str">
        <f>IF(ISNUMBER(AVERAGE('Odgovori na upitnik'!R7,'Odgovori na upitnik'!R8)),AVERAGE('Odgovori na upitnik'!R7,'Odgovori na upitnik'!R8),"-")</f>
        <v>-</v>
      </c>
      <c r="S6" s="46"/>
      <c r="T6" s="84" t="str">
        <f>IF(ISNUMBER(AVERAGE('Odgovori na upitnik'!T7,'Odgovori na upitnik'!T8)),AVERAGE('Odgovori na upitnik'!T7,'Odgovori na upitnik'!T8),"-")</f>
        <v>-</v>
      </c>
      <c r="U6" s="84" t="str">
        <f>IF(ISNUMBER(AVERAGE('Odgovori na upitnik'!U7,'Odgovori na upitnik'!U8)),AVERAGE('Odgovori na upitnik'!U7,'Odgovori na upitnik'!U8),"-")</f>
        <v>-</v>
      </c>
      <c r="V6" s="84" t="str">
        <f>IF(ISNUMBER(AVERAGE('Odgovori na upitnik'!V7,'Odgovori na upitnik'!V8)),AVERAGE('Odgovori na upitnik'!V7,'Odgovori na upitnik'!V8),"-")</f>
        <v>-</v>
      </c>
      <c r="W6" s="84" t="str">
        <f>IF(ISNUMBER(AVERAGE('Odgovori na upitnik'!W7,'Odgovori na upitnik'!W8)),AVERAGE('Odgovori na upitnik'!W7,'Odgovori na upitnik'!W8),"-")</f>
        <v>-</v>
      </c>
      <c r="X6" s="84" t="str">
        <f>IF(ISNUMBER(AVERAGE('Odgovori na upitnik'!X7,'Odgovori na upitnik'!X8)),AVERAGE('Odgovori na upitnik'!X7,'Odgovori na upitnik'!X8),"-")</f>
        <v>-</v>
      </c>
      <c r="Y6" s="46"/>
      <c r="Z6" s="84" t="str">
        <f>IF(ISNUMBER(AVERAGE('Odgovori na upitnik'!Z7,'Odgovori na upitnik'!Z8)),AVERAGE('Odgovori na upitnik'!Z7,'Odgovori na upitnik'!Z8),"-")</f>
        <v>-</v>
      </c>
      <c r="AA6" s="84" t="str">
        <f>IF(ISNUMBER(AVERAGE('Odgovori na upitnik'!AA7,'Odgovori na upitnik'!AA8)),AVERAGE('Odgovori na upitnik'!AA7,'Odgovori na upitnik'!AA8),"-")</f>
        <v>-</v>
      </c>
      <c r="AB6" s="84" t="str">
        <f>IF(ISNUMBER(AVERAGE('Odgovori na upitnik'!AB7,'Odgovori na upitnik'!AB8)),AVERAGE('Odgovori na upitnik'!AB7,'Odgovori na upitnik'!AB8),"-")</f>
        <v>-</v>
      </c>
      <c r="AC6" s="84" t="str">
        <f>IF(ISNUMBER(AVERAGE('Odgovori na upitnik'!AC7,'Odgovori na upitnik'!AC8)),AVERAGE('Odgovori na upitnik'!AC7,'Odgovori na upitnik'!AC8),"-")</f>
        <v>-</v>
      </c>
      <c r="AD6" s="84" t="str">
        <f>IF(ISNUMBER(AVERAGE('Odgovori na upitnik'!AD7,'Odgovori na upitnik'!AD8)),AVERAGE('Odgovori na upitnik'!AD7,'Odgovori na upitnik'!AD8),"-")</f>
        <v>-</v>
      </c>
      <c r="AE6" s="90"/>
      <c r="AF6" s="84" t="str">
        <f>IF(ISNUMBER(AVERAGE('Odgovori na upitnik'!AF7,'Odgovori na upitnik'!AF8)),AVERAGE('Odgovori na upitnik'!AF7,'Odgovori na upitnik'!AF8),"-")</f>
        <v>-</v>
      </c>
      <c r="AG6" s="84" t="str">
        <f>IF(ISNUMBER(AVERAGE('Odgovori na upitnik'!AG7,'Odgovori na upitnik'!AG8)),AVERAGE('Odgovori na upitnik'!AG7,'Odgovori na upitnik'!AG8),"-")</f>
        <v>-</v>
      </c>
      <c r="AH6" s="84" t="str">
        <f>IF(ISNUMBER(AVERAGE('Odgovori na upitnik'!AH7,'Odgovori na upitnik'!AH8)),AVERAGE('Odgovori na upitnik'!AH7,'Odgovori na upitnik'!AH8),"-")</f>
        <v>-</v>
      </c>
      <c r="AI6" s="84" t="str">
        <f>IF(ISNUMBER(AVERAGE('Odgovori na upitnik'!AI7,'Odgovori na upitnik'!AI8)),AVERAGE('Odgovori na upitnik'!AI7,'Odgovori na upitnik'!AI8),"-")</f>
        <v>-</v>
      </c>
      <c r="AJ6" s="84" t="str">
        <f>IF(ISNUMBER(AVERAGE('Odgovori na upitnik'!AJ7,'Odgovori na upitnik'!AJ8)),AVERAGE('Odgovori na upitnik'!AJ7,'Odgovori na upitnik'!AJ8),"-")</f>
        <v>-</v>
      </c>
      <c r="AK6" s="89"/>
      <c r="AL6" s="84" t="str">
        <f>IF(ISNUMBER(AVERAGE('Odgovori na upitnik'!AL7,'Odgovori na upitnik'!AL8)),AVERAGE('Odgovori na upitnik'!AL7,'Odgovori na upitnik'!AL8),"-")</f>
        <v>-</v>
      </c>
      <c r="AM6" s="84" t="str">
        <f>IF(ISNUMBER(AVERAGE('Odgovori na upitnik'!AM7,'Odgovori na upitnik'!AM8)),AVERAGE('Odgovori na upitnik'!AM7,'Odgovori na upitnik'!AM8),"-")</f>
        <v>-</v>
      </c>
      <c r="AN6" s="84" t="str">
        <f>IF(ISNUMBER(AVERAGE('Odgovori na upitnik'!AN7,'Odgovori na upitnik'!AN8)),AVERAGE('Odgovori na upitnik'!AN7,'Odgovori na upitnik'!AN8),"-")</f>
        <v>-</v>
      </c>
      <c r="AO6" s="84" t="str">
        <f>IF(ISNUMBER(AVERAGE('Odgovori na upitnik'!AO7,'Odgovori na upitnik'!AO8)),AVERAGE('Odgovori na upitnik'!AO7,'Odgovori na upitnik'!AO8),"-")</f>
        <v>-</v>
      </c>
      <c r="AP6" s="84" t="str">
        <f>IF(ISNUMBER(AVERAGE('Odgovori na upitnik'!AP7,'Odgovori na upitnik'!AP8)),AVERAGE('Odgovori na upitnik'!AP7,'Odgovori na upitnik'!AP8),"-")</f>
        <v>-</v>
      </c>
      <c r="AQ6" s="89"/>
      <c r="AR6" s="84" t="str">
        <f>IF(ISNUMBER(AVERAGE('Odgovori na upitnik'!AR7,'Odgovori na upitnik'!AR8)),AVERAGE('Odgovori na upitnik'!AR7,'Odgovori na upitnik'!AR8),"-")</f>
        <v>-</v>
      </c>
      <c r="AS6" s="84" t="str">
        <f>IF(ISNUMBER(AVERAGE('Odgovori na upitnik'!AS7,'Odgovori na upitnik'!AS8)),AVERAGE('Odgovori na upitnik'!AS7,'Odgovori na upitnik'!AS8),"-")</f>
        <v>-</v>
      </c>
      <c r="AT6" s="84" t="str">
        <f>IF(ISNUMBER(AVERAGE('Odgovori na upitnik'!AT7,'Odgovori na upitnik'!AT8)),AVERAGE('Odgovori na upitnik'!AT7,'Odgovori na upitnik'!AT8),"-")</f>
        <v>-</v>
      </c>
      <c r="AU6" s="84" t="str">
        <f>IF(ISNUMBER(AVERAGE('Odgovori na upitnik'!AU7,'Odgovori na upitnik'!AU8)),AVERAGE('Odgovori na upitnik'!AU7,'Odgovori na upitnik'!AU8),"-")</f>
        <v>-</v>
      </c>
      <c r="AV6" s="84" t="str">
        <f>IF(ISNUMBER(AVERAGE('Odgovori na upitnik'!AV7,'Odgovori na upitnik'!AV8)),AVERAGE('Odgovori na upitnik'!AV7,'Odgovori na upitnik'!AV8),"-")</f>
        <v>-</v>
      </c>
      <c r="AW6" s="46"/>
      <c r="AX6" s="84" t="str">
        <f>IF(ISNUMBER(AVERAGE('Odgovori na upitnik'!AX7,'Odgovori na upitnik'!AX8)),AVERAGE('Odgovori na upitnik'!AX7,'Odgovori na upitnik'!AX8),"-")</f>
        <v>-</v>
      </c>
      <c r="AY6" s="84" t="str">
        <f>IF(ISNUMBER(AVERAGE('Odgovori na upitnik'!AY7,'Odgovori na upitnik'!AY8)),AVERAGE('Odgovori na upitnik'!AY7,'Odgovori na upitnik'!AY8),"-")</f>
        <v>-</v>
      </c>
      <c r="AZ6" s="84" t="str">
        <f>IF(ISNUMBER(AVERAGE('Odgovori na upitnik'!AZ7,'Odgovori na upitnik'!AZ8)),AVERAGE('Odgovori na upitnik'!AZ7,'Odgovori na upitnik'!AZ8),"-")</f>
        <v>-</v>
      </c>
      <c r="BA6" s="84" t="str">
        <f>IF(ISNUMBER(AVERAGE('Odgovori na upitnik'!BA7,'Odgovori na upitnik'!BA8)),AVERAGE('Odgovori na upitnik'!BA7,'Odgovori na upitnik'!BA8),"-")</f>
        <v>-</v>
      </c>
      <c r="BB6" s="84" t="str">
        <f>IF(ISNUMBER(AVERAGE('Odgovori na upitnik'!BB7,'Odgovori na upitnik'!BB8)),AVERAGE('Odgovori na upitnik'!BB7,'Odgovori na upitnik'!BB8),"-")</f>
        <v>-</v>
      </c>
      <c r="BC6" s="46"/>
      <c r="BD6" s="84" t="str">
        <f>IF(ISNUMBER(AVERAGE('Odgovori na upitnik'!BD7,'Odgovori na upitnik'!BD8)),AVERAGE('Odgovori na upitnik'!BD7,'Odgovori na upitnik'!BD8),"-")</f>
        <v>-</v>
      </c>
      <c r="BE6" s="84" t="str">
        <f>IF(ISNUMBER(AVERAGE('Odgovori na upitnik'!BE7,'Odgovori na upitnik'!BE8)),AVERAGE('Odgovori na upitnik'!BE7,'Odgovori na upitnik'!BE8),"-")</f>
        <v>-</v>
      </c>
      <c r="BF6" s="84" t="str">
        <f>IF(ISNUMBER(AVERAGE('Odgovori na upitnik'!BF7,'Odgovori na upitnik'!BF8)),AVERAGE('Odgovori na upitnik'!BF7,'Odgovori na upitnik'!BF8),"-")</f>
        <v>-</v>
      </c>
      <c r="BG6" s="84" t="str">
        <f>IF(ISNUMBER(AVERAGE('Odgovori na upitnik'!BG7,'Odgovori na upitnik'!BG8)),AVERAGE('Odgovori na upitnik'!BG7,'Odgovori na upitnik'!BG8),"-")</f>
        <v>-</v>
      </c>
      <c r="BH6" s="84" t="str">
        <f>IF(ISNUMBER(AVERAGE('Odgovori na upitnik'!BH7,'Odgovori na upitnik'!BH8)),AVERAGE('Odgovori na upitnik'!BH7,'Odgovori na upitnik'!BH8),"-")</f>
        <v>-</v>
      </c>
      <c r="BI6" s="46"/>
      <c r="BJ6" s="84" t="str">
        <f>IF(ISNUMBER(AVERAGE('Odgovori na upitnik'!BJ7,'Odgovori na upitnik'!BJ8)),AVERAGE('Odgovori na upitnik'!BJ7,'Odgovori na upitnik'!BJ8),"-")</f>
        <v>-</v>
      </c>
      <c r="BK6" s="84" t="str">
        <f>IF(ISNUMBER(AVERAGE('Odgovori na upitnik'!BK7,'Odgovori na upitnik'!BK8)),AVERAGE('Odgovori na upitnik'!BK7,'Odgovori na upitnik'!BK8),"-")</f>
        <v>-</v>
      </c>
      <c r="BL6" s="84" t="str">
        <f>IF(ISNUMBER(AVERAGE('Odgovori na upitnik'!BL7,'Odgovori na upitnik'!BL8)),AVERAGE('Odgovori na upitnik'!BL7,'Odgovori na upitnik'!BL8),"-")</f>
        <v>-</v>
      </c>
      <c r="BM6" s="84" t="str">
        <f>IF(ISNUMBER(AVERAGE('Odgovori na upitnik'!BM7,'Odgovori na upitnik'!BM8)),AVERAGE('Odgovori na upitnik'!BM7,'Odgovori na upitnik'!BM8),"-")</f>
        <v>-</v>
      </c>
      <c r="BN6" s="84" t="str">
        <f>IF(ISNUMBER(AVERAGE('Odgovori na upitnik'!BN7,'Odgovori na upitnik'!BN8)),AVERAGE('Odgovori na upitnik'!BN7,'Odgovori na upitnik'!BN8),"-")</f>
        <v>-</v>
      </c>
      <c r="BO6" s="79"/>
      <c r="BP6" s="106"/>
      <c r="BQ6" s="107"/>
    </row>
    <row r="7" spans="1:69" ht="15.75" customHeight="1">
      <c r="A7" s="92" t="s">
        <v>5</v>
      </c>
      <c r="B7" s="93" t="str">
        <f>IF(ISNUMBER(AVERAGE('Odgovori na upitnik'!B9,'Odgovori na upitnik'!B10)),AVERAGE('Odgovori na upitnik'!B9,'Odgovori na upitnik'!B10),"-")</f>
        <v>-</v>
      </c>
      <c r="C7" s="93" t="str">
        <f>IF(ISNUMBER(AVERAGE('Odgovori na upitnik'!C9,'Odgovori na upitnik'!C10)),AVERAGE('Odgovori na upitnik'!C9,'Odgovori na upitnik'!C10),"-")</f>
        <v>-</v>
      </c>
      <c r="D7" s="93" t="str">
        <f>IF(ISNUMBER(AVERAGE('Odgovori na upitnik'!D9,'Odgovori na upitnik'!D10)),AVERAGE('Odgovori na upitnik'!D9,'Odgovori na upitnik'!D10),"-")</f>
        <v>-</v>
      </c>
      <c r="E7" s="93" t="str">
        <f>IF(ISNUMBER(AVERAGE('Odgovori na upitnik'!E9,'Odgovori na upitnik'!E10)),AVERAGE('Odgovori na upitnik'!E9,'Odgovori na upitnik'!E10),"-")</f>
        <v>-</v>
      </c>
      <c r="F7" s="93" t="str">
        <f>IF(ISNUMBER(AVERAGE('Odgovori na upitnik'!F9,'Odgovori na upitnik'!F10)),AVERAGE('Odgovori na upitnik'!F9,'Odgovori na upitnik'!F10),"-")</f>
        <v>-</v>
      </c>
      <c r="G7" s="93"/>
      <c r="H7" s="93" t="str">
        <f>IF(ISNUMBER(AVERAGE('Odgovori na upitnik'!H9,'Odgovori na upitnik'!H10)),AVERAGE('Odgovori na upitnik'!H9,'Odgovori na upitnik'!H10),"-")</f>
        <v>-</v>
      </c>
      <c r="I7" s="93" t="str">
        <f>IF(ISNUMBER(AVERAGE('Odgovori na upitnik'!I9,'Odgovori na upitnik'!I10)),AVERAGE('Odgovori na upitnik'!I9,'Odgovori na upitnik'!I10),"-")</f>
        <v>-</v>
      </c>
      <c r="J7" s="93" t="str">
        <f>IF(ISNUMBER(AVERAGE('Odgovori na upitnik'!J9,'Odgovori na upitnik'!J10)),AVERAGE('Odgovori na upitnik'!J9,'Odgovori na upitnik'!J10),"-")</f>
        <v>-</v>
      </c>
      <c r="K7" s="93" t="str">
        <f>IF(ISNUMBER(AVERAGE('Odgovori na upitnik'!K9,'Odgovori na upitnik'!K10)),AVERAGE('Odgovori na upitnik'!K9,'Odgovori na upitnik'!K10),"-")</f>
        <v>-</v>
      </c>
      <c r="L7" s="93" t="str">
        <f>IF(ISNUMBER(AVERAGE('Odgovori na upitnik'!L9,'Odgovori na upitnik'!L10)),AVERAGE('Odgovori na upitnik'!L9,'Odgovori na upitnik'!L10),"-")</f>
        <v>-</v>
      </c>
      <c r="M7" s="90"/>
      <c r="N7" s="93" t="str">
        <f>IF(ISNUMBER(AVERAGE('Odgovori na upitnik'!N9,'Odgovori na upitnik'!N10)),AVERAGE('Odgovori na upitnik'!N9,'Odgovori na upitnik'!N10),"-")</f>
        <v>-</v>
      </c>
      <c r="O7" s="93" t="str">
        <f>IF(ISNUMBER(AVERAGE('Odgovori na upitnik'!O9,'Odgovori na upitnik'!O10)),AVERAGE('Odgovori na upitnik'!O9,'Odgovori na upitnik'!O10),"-")</f>
        <v>-</v>
      </c>
      <c r="P7" s="93" t="str">
        <f>IF(ISNUMBER(AVERAGE('Odgovori na upitnik'!P9,'Odgovori na upitnik'!P10)),AVERAGE('Odgovori na upitnik'!P9,'Odgovori na upitnik'!P10),"-")</f>
        <v>-</v>
      </c>
      <c r="Q7" s="93" t="str">
        <f>IF(ISNUMBER(AVERAGE('Odgovori na upitnik'!Q9,'Odgovori na upitnik'!Q10)),AVERAGE('Odgovori na upitnik'!Q9,'Odgovori na upitnik'!Q10),"-")</f>
        <v>-</v>
      </c>
      <c r="R7" s="93" t="str">
        <f>IF(ISNUMBER(AVERAGE('Odgovori na upitnik'!R9,'Odgovori na upitnik'!R10)),AVERAGE('Odgovori na upitnik'!R9,'Odgovori na upitnik'!R10),"-")</f>
        <v>-</v>
      </c>
      <c r="S7" s="46"/>
      <c r="T7" s="93" t="str">
        <f>IF(ISNUMBER(AVERAGE('Odgovori na upitnik'!T9,'Odgovori na upitnik'!T10)),AVERAGE('Odgovori na upitnik'!T9,'Odgovori na upitnik'!T10),"-")</f>
        <v>-</v>
      </c>
      <c r="U7" s="93" t="str">
        <f>IF(ISNUMBER(AVERAGE('Odgovori na upitnik'!U9,'Odgovori na upitnik'!U10)),AVERAGE('Odgovori na upitnik'!U9,'Odgovori na upitnik'!U10),"-")</f>
        <v>-</v>
      </c>
      <c r="V7" s="93" t="str">
        <f>IF(ISNUMBER(AVERAGE('Odgovori na upitnik'!V9,'Odgovori na upitnik'!V10)),AVERAGE('Odgovori na upitnik'!V9,'Odgovori na upitnik'!V10),"-")</f>
        <v>-</v>
      </c>
      <c r="W7" s="93" t="str">
        <f>IF(ISNUMBER(AVERAGE('Odgovori na upitnik'!W9,'Odgovori na upitnik'!W10)),AVERAGE('Odgovori na upitnik'!W9,'Odgovori na upitnik'!W10),"-")</f>
        <v>-</v>
      </c>
      <c r="X7" s="93" t="str">
        <f>IF(ISNUMBER(AVERAGE('Odgovori na upitnik'!X9,'Odgovori na upitnik'!X10)),AVERAGE('Odgovori na upitnik'!X9,'Odgovori na upitnik'!X10),"-")</f>
        <v>-</v>
      </c>
      <c r="Y7" s="46"/>
      <c r="Z7" s="93" t="str">
        <f>IF(ISNUMBER(AVERAGE('Odgovori na upitnik'!Z9,'Odgovori na upitnik'!Z10)),AVERAGE('Odgovori na upitnik'!Z9,'Odgovori na upitnik'!Z10),"-")</f>
        <v>-</v>
      </c>
      <c r="AA7" s="93" t="str">
        <f>IF(ISNUMBER(AVERAGE('Odgovori na upitnik'!AA9,'Odgovori na upitnik'!AA10)),AVERAGE('Odgovori na upitnik'!AA9,'Odgovori na upitnik'!AA10),"-")</f>
        <v>-</v>
      </c>
      <c r="AB7" s="93" t="str">
        <f>IF(ISNUMBER(AVERAGE('Odgovori na upitnik'!AB9,'Odgovori na upitnik'!AB10)),AVERAGE('Odgovori na upitnik'!AB9,'Odgovori na upitnik'!AB10),"-")</f>
        <v>-</v>
      </c>
      <c r="AC7" s="93" t="str">
        <f>IF(ISNUMBER(AVERAGE('Odgovori na upitnik'!AC9,'Odgovori na upitnik'!AC10)),AVERAGE('Odgovori na upitnik'!AC9,'Odgovori na upitnik'!AC10),"-")</f>
        <v>-</v>
      </c>
      <c r="AD7" s="93" t="str">
        <f>IF(ISNUMBER(AVERAGE('Odgovori na upitnik'!AD9,'Odgovori na upitnik'!AD10)),AVERAGE('Odgovori na upitnik'!AD9,'Odgovori na upitnik'!AD10),"-")</f>
        <v>-</v>
      </c>
      <c r="AE7" s="90"/>
      <c r="AF7" s="93" t="str">
        <f>IF(ISNUMBER(AVERAGE('Odgovori na upitnik'!AF9,'Odgovori na upitnik'!AF10)),AVERAGE('Odgovori na upitnik'!AF9,'Odgovori na upitnik'!AF10),"-")</f>
        <v>-</v>
      </c>
      <c r="AG7" s="93" t="str">
        <f>IF(ISNUMBER(AVERAGE('Odgovori na upitnik'!AG9,'Odgovori na upitnik'!AG10)),AVERAGE('Odgovori na upitnik'!AG9,'Odgovori na upitnik'!AG10),"-")</f>
        <v>-</v>
      </c>
      <c r="AH7" s="93" t="str">
        <f>IF(ISNUMBER(AVERAGE('Odgovori na upitnik'!AH9,'Odgovori na upitnik'!AH10)),AVERAGE('Odgovori na upitnik'!AH9,'Odgovori na upitnik'!AH10),"-")</f>
        <v>-</v>
      </c>
      <c r="AI7" s="93" t="str">
        <f>IF(ISNUMBER(AVERAGE('Odgovori na upitnik'!AI9,'Odgovori na upitnik'!AI10)),AVERAGE('Odgovori na upitnik'!AI9,'Odgovori na upitnik'!AI10),"-")</f>
        <v>-</v>
      </c>
      <c r="AJ7" s="93" t="str">
        <f>IF(ISNUMBER(AVERAGE('Odgovori na upitnik'!AJ9,'Odgovori na upitnik'!AJ10)),AVERAGE('Odgovori na upitnik'!AJ9,'Odgovori na upitnik'!AJ10),"-")</f>
        <v>-</v>
      </c>
      <c r="AK7" s="89"/>
      <c r="AL7" s="93" t="str">
        <f>IF(ISNUMBER(AVERAGE('Odgovori na upitnik'!AL9,'Odgovori na upitnik'!AL10)),AVERAGE('Odgovori na upitnik'!AL9,'Odgovori na upitnik'!AL10),"-")</f>
        <v>-</v>
      </c>
      <c r="AM7" s="93" t="str">
        <f>IF(ISNUMBER(AVERAGE('Odgovori na upitnik'!AM9,'Odgovori na upitnik'!AM10)),AVERAGE('Odgovori na upitnik'!AM9,'Odgovori na upitnik'!AM10),"-")</f>
        <v>-</v>
      </c>
      <c r="AN7" s="93" t="str">
        <f>IF(ISNUMBER(AVERAGE('Odgovori na upitnik'!AN9,'Odgovori na upitnik'!AN10)),AVERAGE('Odgovori na upitnik'!AN9,'Odgovori na upitnik'!AN10),"-")</f>
        <v>-</v>
      </c>
      <c r="AO7" s="93" t="str">
        <f>IF(ISNUMBER(AVERAGE('Odgovori na upitnik'!AO9,'Odgovori na upitnik'!AO10)),AVERAGE('Odgovori na upitnik'!AO9,'Odgovori na upitnik'!AO10),"-")</f>
        <v>-</v>
      </c>
      <c r="AP7" s="93" t="str">
        <f>IF(ISNUMBER(AVERAGE('Odgovori na upitnik'!AP9,'Odgovori na upitnik'!AP10)),AVERAGE('Odgovori na upitnik'!AP9,'Odgovori na upitnik'!AP10),"-")</f>
        <v>-</v>
      </c>
      <c r="AQ7" s="89"/>
      <c r="AR7" s="93" t="str">
        <f>IF(ISNUMBER(AVERAGE('Odgovori na upitnik'!AR9,'Odgovori na upitnik'!AR10)),AVERAGE('Odgovori na upitnik'!AR9,'Odgovori na upitnik'!AR10),"-")</f>
        <v>-</v>
      </c>
      <c r="AS7" s="93" t="str">
        <f>IF(ISNUMBER(AVERAGE('Odgovori na upitnik'!AS9,'Odgovori na upitnik'!AS10)),AVERAGE('Odgovori na upitnik'!AS9,'Odgovori na upitnik'!AS10),"-")</f>
        <v>-</v>
      </c>
      <c r="AT7" s="93" t="str">
        <f>IF(ISNUMBER(AVERAGE('Odgovori na upitnik'!AT9,'Odgovori na upitnik'!AT10)),AVERAGE('Odgovori na upitnik'!AT9,'Odgovori na upitnik'!AT10),"-")</f>
        <v>-</v>
      </c>
      <c r="AU7" s="93" t="str">
        <f>IF(ISNUMBER(AVERAGE('Odgovori na upitnik'!AU9,'Odgovori na upitnik'!AU10)),AVERAGE('Odgovori na upitnik'!AU9,'Odgovori na upitnik'!AU10),"-")</f>
        <v>-</v>
      </c>
      <c r="AV7" s="93" t="str">
        <f>IF(ISNUMBER(AVERAGE('Odgovori na upitnik'!AV9,'Odgovori na upitnik'!AV10)),AVERAGE('Odgovori na upitnik'!AV9,'Odgovori na upitnik'!AV10),"-")</f>
        <v>-</v>
      </c>
      <c r="AW7" s="46"/>
      <c r="AX7" s="93" t="str">
        <f>IF(ISNUMBER(AVERAGE('Odgovori na upitnik'!AX9,'Odgovori na upitnik'!AX10)),AVERAGE('Odgovori na upitnik'!AX9,'Odgovori na upitnik'!AX10),"-")</f>
        <v>-</v>
      </c>
      <c r="AY7" s="93" t="str">
        <f>IF(ISNUMBER(AVERAGE('Odgovori na upitnik'!AY9,'Odgovori na upitnik'!AY10)),AVERAGE('Odgovori na upitnik'!AY9,'Odgovori na upitnik'!AY10),"-")</f>
        <v>-</v>
      </c>
      <c r="AZ7" s="93" t="str">
        <f>IF(ISNUMBER(AVERAGE('Odgovori na upitnik'!AZ9,'Odgovori na upitnik'!AZ10)),AVERAGE('Odgovori na upitnik'!AZ9,'Odgovori na upitnik'!AZ10),"-")</f>
        <v>-</v>
      </c>
      <c r="BA7" s="93" t="str">
        <f>IF(ISNUMBER(AVERAGE('Odgovori na upitnik'!BA9,'Odgovori na upitnik'!BA10)),AVERAGE('Odgovori na upitnik'!BA9,'Odgovori na upitnik'!BA10),"-")</f>
        <v>-</v>
      </c>
      <c r="BB7" s="93" t="str">
        <f>IF(ISNUMBER(AVERAGE('Odgovori na upitnik'!BB9,'Odgovori na upitnik'!BB10)),AVERAGE('Odgovori na upitnik'!BB9,'Odgovori na upitnik'!BB10),"-")</f>
        <v>-</v>
      </c>
      <c r="BC7" s="46"/>
      <c r="BD7" s="93" t="str">
        <f>IF(ISNUMBER(AVERAGE('Odgovori na upitnik'!BD9,'Odgovori na upitnik'!BD10)),AVERAGE('Odgovori na upitnik'!BD9,'Odgovori na upitnik'!BD10),"-")</f>
        <v>-</v>
      </c>
      <c r="BE7" s="93" t="str">
        <f>IF(ISNUMBER(AVERAGE('Odgovori na upitnik'!BE9,'Odgovori na upitnik'!BE10)),AVERAGE('Odgovori na upitnik'!BE9,'Odgovori na upitnik'!BE10),"-")</f>
        <v>-</v>
      </c>
      <c r="BF7" s="93" t="str">
        <f>IF(ISNUMBER(AVERAGE('Odgovori na upitnik'!BF9,'Odgovori na upitnik'!BF10)),AVERAGE('Odgovori na upitnik'!BF9,'Odgovori na upitnik'!BF10),"-")</f>
        <v>-</v>
      </c>
      <c r="BG7" s="93" t="str">
        <f>IF(ISNUMBER(AVERAGE('Odgovori na upitnik'!BG9,'Odgovori na upitnik'!BG10)),AVERAGE('Odgovori na upitnik'!BG9,'Odgovori na upitnik'!BG10),"-")</f>
        <v>-</v>
      </c>
      <c r="BH7" s="93" t="str">
        <f>IF(ISNUMBER(AVERAGE('Odgovori na upitnik'!BH9,'Odgovori na upitnik'!BH10)),AVERAGE('Odgovori na upitnik'!BH9,'Odgovori na upitnik'!BH10),"-")</f>
        <v>-</v>
      </c>
      <c r="BI7" s="48"/>
      <c r="BJ7" s="93" t="str">
        <f>IF(ISNUMBER(AVERAGE('Odgovori na upitnik'!BJ9,'Odgovori na upitnik'!BJ10)),AVERAGE('Odgovori na upitnik'!BJ9,'Odgovori na upitnik'!BJ10),"-")</f>
        <v>-</v>
      </c>
      <c r="BK7" s="93" t="str">
        <f>IF(ISNUMBER(AVERAGE('Odgovori na upitnik'!BK9,'Odgovori na upitnik'!BK10)),AVERAGE('Odgovori na upitnik'!BK9,'Odgovori na upitnik'!BK10),"-")</f>
        <v>-</v>
      </c>
      <c r="BL7" s="93" t="str">
        <f>IF(ISNUMBER(AVERAGE('Odgovori na upitnik'!BL9,'Odgovori na upitnik'!BL10)),AVERAGE('Odgovori na upitnik'!BL9,'Odgovori na upitnik'!BL10),"-")</f>
        <v>-</v>
      </c>
      <c r="BM7" s="93" t="str">
        <f>IF(ISNUMBER(AVERAGE('Odgovori na upitnik'!BM9,'Odgovori na upitnik'!BM10)),AVERAGE('Odgovori na upitnik'!BM9,'Odgovori na upitnik'!BM10),"-")</f>
        <v>-</v>
      </c>
      <c r="BN7" s="93" t="str">
        <f>IF(ISNUMBER(AVERAGE('Odgovori na upitnik'!BN9,'Odgovori na upitnik'!BN10)),AVERAGE('Odgovori na upitnik'!BN9,'Odgovori na upitnik'!BN10),"-")</f>
        <v>-</v>
      </c>
      <c r="BO7" s="79"/>
      <c r="BP7" s="106"/>
      <c r="BQ7" s="107"/>
    </row>
    <row r="8" spans="1:69" ht="15.75" customHeight="1">
      <c r="A8" s="92" t="s">
        <v>6</v>
      </c>
      <c r="B8" s="93" t="str">
        <f>IF(ISNUMBER(AVERAGE('Odgovori na upitnik'!B11,'Odgovori na upitnik'!B12)),AVERAGE('Odgovori na upitnik'!B11,'Odgovori na upitnik'!B12),"-")</f>
        <v>-</v>
      </c>
      <c r="C8" s="93" t="str">
        <f>IF(ISNUMBER(AVERAGE('Odgovori na upitnik'!C11,'Odgovori na upitnik'!C12)),AVERAGE('Odgovori na upitnik'!C11,'Odgovori na upitnik'!C12),"-")</f>
        <v>-</v>
      </c>
      <c r="D8" s="93" t="str">
        <f>IF(ISNUMBER(AVERAGE('Odgovori na upitnik'!D11,'Odgovori na upitnik'!D12)),AVERAGE('Odgovori na upitnik'!D11,'Odgovori na upitnik'!D12),"-")</f>
        <v>-</v>
      </c>
      <c r="E8" s="93" t="str">
        <f>IF(ISNUMBER(AVERAGE('Odgovori na upitnik'!E11,'Odgovori na upitnik'!E12)),AVERAGE('Odgovori na upitnik'!E11,'Odgovori na upitnik'!E12),"-")</f>
        <v>-</v>
      </c>
      <c r="F8" s="93" t="str">
        <f>IF(ISNUMBER(AVERAGE('Odgovori na upitnik'!F11,'Odgovori na upitnik'!F12)),AVERAGE('Odgovori na upitnik'!F11,'Odgovori na upitnik'!F12),"-")</f>
        <v>-</v>
      </c>
      <c r="G8" s="93"/>
      <c r="H8" s="93" t="str">
        <f>IF(ISNUMBER(AVERAGE('Odgovori na upitnik'!H11,'Odgovori na upitnik'!H12)),AVERAGE('Odgovori na upitnik'!H11,'Odgovori na upitnik'!H12),"-")</f>
        <v>-</v>
      </c>
      <c r="I8" s="93" t="str">
        <f>IF(ISNUMBER(AVERAGE('Odgovori na upitnik'!I11,'Odgovori na upitnik'!I12)),AVERAGE('Odgovori na upitnik'!I11,'Odgovori na upitnik'!I12),"-")</f>
        <v>-</v>
      </c>
      <c r="J8" s="93" t="str">
        <f>IF(ISNUMBER(AVERAGE('Odgovori na upitnik'!J11,'Odgovori na upitnik'!J12)),AVERAGE('Odgovori na upitnik'!J11,'Odgovori na upitnik'!J12),"-")</f>
        <v>-</v>
      </c>
      <c r="K8" s="93" t="str">
        <f>IF(ISNUMBER(AVERAGE('Odgovori na upitnik'!K11,'Odgovori na upitnik'!K12)),AVERAGE('Odgovori na upitnik'!K11,'Odgovori na upitnik'!K12),"-")</f>
        <v>-</v>
      </c>
      <c r="L8" s="93" t="str">
        <f>IF(ISNUMBER(AVERAGE('Odgovori na upitnik'!L11,'Odgovori na upitnik'!L12)),AVERAGE('Odgovori na upitnik'!L11,'Odgovori na upitnik'!L12),"-")</f>
        <v>-</v>
      </c>
      <c r="M8" s="90"/>
      <c r="N8" s="93" t="str">
        <f>IF(ISNUMBER(AVERAGE('Odgovori na upitnik'!N11,'Odgovori na upitnik'!N12)),AVERAGE('Odgovori na upitnik'!N11,'Odgovori na upitnik'!N12),"-")</f>
        <v>-</v>
      </c>
      <c r="O8" s="93" t="str">
        <f>IF(ISNUMBER(AVERAGE('Odgovori na upitnik'!O11,'Odgovori na upitnik'!O12)),AVERAGE('Odgovori na upitnik'!O11,'Odgovori na upitnik'!O12),"-")</f>
        <v>-</v>
      </c>
      <c r="P8" s="93" t="str">
        <f>IF(ISNUMBER(AVERAGE('Odgovori na upitnik'!P11,'Odgovori na upitnik'!P12)),AVERAGE('Odgovori na upitnik'!P11,'Odgovori na upitnik'!P12),"-")</f>
        <v>-</v>
      </c>
      <c r="Q8" s="93" t="str">
        <f>IF(ISNUMBER(AVERAGE('Odgovori na upitnik'!Q11,'Odgovori na upitnik'!Q12)),AVERAGE('Odgovori na upitnik'!Q11,'Odgovori na upitnik'!Q12),"-")</f>
        <v>-</v>
      </c>
      <c r="R8" s="93" t="str">
        <f>IF(ISNUMBER(AVERAGE('Odgovori na upitnik'!R11,'Odgovori na upitnik'!R12)),AVERAGE('Odgovori na upitnik'!R11,'Odgovori na upitnik'!R12),"-")</f>
        <v>-</v>
      </c>
      <c r="S8" s="46"/>
      <c r="T8" s="93" t="str">
        <f>IF(ISNUMBER(AVERAGE('Odgovori na upitnik'!T11,'Odgovori na upitnik'!T12)),AVERAGE('Odgovori na upitnik'!T11,'Odgovori na upitnik'!T12),"-")</f>
        <v>-</v>
      </c>
      <c r="U8" s="93" t="str">
        <f>IF(ISNUMBER(AVERAGE('Odgovori na upitnik'!U11,'Odgovori na upitnik'!U12)),AVERAGE('Odgovori na upitnik'!U11,'Odgovori na upitnik'!U12),"-")</f>
        <v>-</v>
      </c>
      <c r="V8" s="93" t="str">
        <f>IF(ISNUMBER(AVERAGE('Odgovori na upitnik'!V11,'Odgovori na upitnik'!V12)),AVERAGE('Odgovori na upitnik'!V11,'Odgovori na upitnik'!V12),"-")</f>
        <v>-</v>
      </c>
      <c r="W8" s="93" t="str">
        <f>IF(ISNUMBER(AVERAGE('Odgovori na upitnik'!W11,'Odgovori na upitnik'!W12)),AVERAGE('Odgovori na upitnik'!W11,'Odgovori na upitnik'!W12),"-")</f>
        <v>-</v>
      </c>
      <c r="X8" s="93" t="str">
        <f>IF(ISNUMBER(AVERAGE('Odgovori na upitnik'!X11,'Odgovori na upitnik'!X12)),AVERAGE('Odgovori na upitnik'!X11,'Odgovori na upitnik'!X12),"-")</f>
        <v>-</v>
      </c>
      <c r="Y8" s="46"/>
      <c r="Z8" s="93" t="str">
        <f>IF(ISNUMBER(AVERAGE('Odgovori na upitnik'!Z11,'Odgovori na upitnik'!Z12)),AVERAGE('Odgovori na upitnik'!Z11,'Odgovori na upitnik'!Z12),"-")</f>
        <v>-</v>
      </c>
      <c r="AA8" s="93" t="str">
        <f>IF(ISNUMBER(AVERAGE('Odgovori na upitnik'!AA11,'Odgovori na upitnik'!AA12)),AVERAGE('Odgovori na upitnik'!AA11,'Odgovori na upitnik'!AA12),"-")</f>
        <v>-</v>
      </c>
      <c r="AB8" s="93" t="str">
        <f>IF(ISNUMBER(AVERAGE('Odgovori na upitnik'!AB11,'Odgovori na upitnik'!AB12)),AVERAGE('Odgovori na upitnik'!AB11,'Odgovori na upitnik'!AB12),"-")</f>
        <v>-</v>
      </c>
      <c r="AC8" s="93" t="str">
        <f>IF(ISNUMBER(AVERAGE('Odgovori na upitnik'!AC11,'Odgovori na upitnik'!AC12)),AVERAGE('Odgovori na upitnik'!AC11,'Odgovori na upitnik'!AC12),"-")</f>
        <v>-</v>
      </c>
      <c r="AD8" s="93" t="str">
        <f>IF(ISNUMBER(AVERAGE('Odgovori na upitnik'!AD11,'Odgovori na upitnik'!AD12)),AVERAGE('Odgovori na upitnik'!AD11,'Odgovori na upitnik'!AD12),"-")</f>
        <v>-</v>
      </c>
      <c r="AE8" s="90"/>
      <c r="AF8" s="93" t="str">
        <f>IF(ISNUMBER(AVERAGE('Odgovori na upitnik'!AF11,'Odgovori na upitnik'!AF12)),AVERAGE('Odgovori na upitnik'!AF11,'Odgovori na upitnik'!AF12),"-")</f>
        <v>-</v>
      </c>
      <c r="AG8" s="93" t="str">
        <f>IF(ISNUMBER(AVERAGE('Odgovori na upitnik'!AG11,'Odgovori na upitnik'!AG12)),AVERAGE('Odgovori na upitnik'!AG11,'Odgovori na upitnik'!AG12),"-")</f>
        <v>-</v>
      </c>
      <c r="AH8" s="93" t="str">
        <f>IF(ISNUMBER(AVERAGE('Odgovori na upitnik'!AH11,'Odgovori na upitnik'!AH12)),AVERAGE('Odgovori na upitnik'!AH11,'Odgovori na upitnik'!AH12),"-")</f>
        <v>-</v>
      </c>
      <c r="AI8" s="93" t="str">
        <f>IF(ISNUMBER(AVERAGE('Odgovori na upitnik'!AI11,'Odgovori na upitnik'!AI12)),AVERAGE('Odgovori na upitnik'!AI11,'Odgovori na upitnik'!AI12),"-")</f>
        <v>-</v>
      </c>
      <c r="AJ8" s="93" t="str">
        <f>IF(ISNUMBER(AVERAGE('Odgovori na upitnik'!AJ11,'Odgovori na upitnik'!AJ12)),AVERAGE('Odgovori na upitnik'!AJ11,'Odgovori na upitnik'!AJ12),"-")</f>
        <v>-</v>
      </c>
      <c r="AK8" s="89"/>
      <c r="AL8" s="93" t="str">
        <f>IF(ISNUMBER(AVERAGE('Odgovori na upitnik'!AL11,'Odgovori na upitnik'!AL12)),AVERAGE('Odgovori na upitnik'!AL11,'Odgovori na upitnik'!AL12),"-")</f>
        <v>-</v>
      </c>
      <c r="AM8" s="93" t="str">
        <f>IF(ISNUMBER(AVERAGE('Odgovori na upitnik'!AM11,'Odgovori na upitnik'!AM12)),AVERAGE('Odgovori na upitnik'!AM11,'Odgovori na upitnik'!AM12),"-")</f>
        <v>-</v>
      </c>
      <c r="AN8" s="93" t="str">
        <f>IF(ISNUMBER(AVERAGE('Odgovori na upitnik'!AN11,'Odgovori na upitnik'!AN12)),AVERAGE('Odgovori na upitnik'!AN11,'Odgovori na upitnik'!AN12),"-")</f>
        <v>-</v>
      </c>
      <c r="AO8" s="93" t="str">
        <f>IF(ISNUMBER(AVERAGE('Odgovori na upitnik'!AO11,'Odgovori na upitnik'!AO12)),AVERAGE('Odgovori na upitnik'!AO11,'Odgovori na upitnik'!AO12),"-")</f>
        <v>-</v>
      </c>
      <c r="AP8" s="93" t="str">
        <f>IF(ISNUMBER(AVERAGE('Odgovori na upitnik'!AP11,'Odgovori na upitnik'!AP12)),AVERAGE('Odgovori na upitnik'!AP11,'Odgovori na upitnik'!AP12),"-")</f>
        <v>-</v>
      </c>
      <c r="AQ8" s="89"/>
      <c r="AR8" s="93" t="str">
        <f>IF(ISNUMBER(AVERAGE('Odgovori na upitnik'!AR11,'Odgovori na upitnik'!AR12)),AVERAGE('Odgovori na upitnik'!AR11,'Odgovori na upitnik'!AR12),"-")</f>
        <v>-</v>
      </c>
      <c r="AS8" s="93" t="str">
        <f>IF(ISNUMBER(AVERAGE('Odgovori na upitnik'!AS11,'Odgovori na upitnik'!AS12)),AVERAGE('Odgovori na upitnik'!AS11,'Odgovori na upitnik'!AS12),"-")</f>
        <v>-</v>
      </c>
      <c r="AT8" s="93" t="str">
        <f>IF(ISNUMBER(AVERAGE('Odgovori na upitnik'!AT11,'Odgovori na upitnik'!AT12)),AVERAGE('Odgovori na upitnik'!AT11,'Odgovori na upitnik'!AT12),"-")</f>
        <v>-</v>
      </c>
      <c r="AU8" s="93" t="str">
        <f>IF(ISNUMBER(AVERAGE('Odgovori na upitnik'!AU11,'Odgovori na upitnik'!AU12)),AVERAGE('Odgovori na upitnik'!AU11,'Odgovori na upitnik'!AU12),"-")</f>
        <v>-</v>
      </c>
      <c r="AV8" s="93" t="str">
        <f>IF(ISNUMBER(AVERAGE('Odgovori na upitnik'!AV11,'Odgovori na upitnik'!AV12)),AVERAGE('Odgovori na upitnik'!AV11,'Odgovori na upitnik'!AV12),"-")</f>
        <v>-</v>
      </c>
      <c r="AW8" s="46"/>
      <c r="AX8" s="93" t="str">
        <f>IF(ISNUMBER(AVERAGE('Odgovori na upitnik'!AX11,'Odgovori na upitnik'!AX12)),AVERAGE('Odgovori na upitnik'!AX11,'Odgovori na upitnik'!AX12),"-")</f>
        <v>-</v>
      </c>
      <c r="AY8" s="93" t="str">
        <f>IF(ISNUMBER(AVERAGE('Odgovori na upitnik'!AY11,'Odgovori na upitnik'!AY12)),AVERAGE('Odgovori na upitnik'!AY11,'Odgovori na upitnik'!AY12),"-")</f>
        <v>-</v>
      </c>
      <c r="AZ8" s="93" t="str">
        <f>IF(ISNUMBER(AVERAGE('Odgovori na upitnik'!AZ11,'Odgovori na upitnik'!AZ12)),AVERAGE('Odgovori na upitnik'!AZ11,'Odgovori na upitnik'!AZ12),"-")</f>
        <v>-</v>
      </c>
      <c r="BA8" s="93" t="str">
        <f>IF(ISNUMBER(AVERAGE('Odgovori na upitnik'!BA11,'Odgovori na upitnik'!BA12)),AVERAGE('Odgovori na upitnik'!BA11,'Odgovori na upitnik'!BA12),"-")</f>
        <v>-</v>
      </c>
      <c r="BB8" s="93" t="str">
        <f>IF(ISNUMBER(AVERAGE('Odgovori na upitnik'!BB11,'Odgovori na upitnik'!BB12)),AVERAGE('Odgovori na upitnik'!BB11,'Odgovori na upitnik'!BB12),"-")</f>
        <v>-</v>
      </c>
      <c r="BC8" s="46"/>
      <c r="BD8" s="93" t="str">
        <f>IF(ISNUMBER(AVERAGE('Odgovori na upitnik'!BD11,'Odgovori na upitnik'!BD12)),AVERAGE('Odgovori na upitnik'!BD11,'Odgovori na upitnik'!BD12),"-")</f>
        <v>-</v>
      </c>
      <c r="BE8" s="93" t="str">
        <f>IF(ISNUMBER(AVERAGE('Odgovori na upitnik'!BE11,'Odgovori na upitnik'!BE12)),AVERAGE('Odgovori na upitnik'!BE11,'Odgovori na upitnik'!BE12),"-")</f>
        <v>-</v>
      </c>
      <c r="BF8" s="93" t="str">
        <f>IF(ISNUMBER(AVERAGE('Odgovori na upitnik'!BF11,'Odgovori na upitnik'!BF12)),AVERAGE('Odgovori na upitnik'!BF11,'Odgovori na upitnik'!BF12),"-")</f>
        <v>-</v>
      </c>
      <c r="BG8" s="93" t="str">
        <f>IF(ISNUMBER(AVERAGE('Odgovori na upitnik'!BG11,'Odgovori na upitnik'!BG12)),AVERAGE('Odgovori na upitnik'!BG11,'Odgovori na upitnik'!BG12),"-")</f>
        <v>-</v>
      </c>
      <c r="BH8" s="93" t="str">
        <f>IF(ISNUMBER(AVERAGE('Odgovori na upitnik'!BH11,'Odgovori na upitnik'!BH12)),AVERAGE('Odgovori na upitnik'!BH11,'Odgovori na upitnik'!BH12),"-")</f>
        <v>-</v>
      </c>
      <c r="BI8" s="46"/>
      <c r="BJ8" s="93" t="str">
        <f>IF(ISNUMBER(AVERAGE('Odgovori na upitnik'!BJ11,'Odgovori na upitnik'!BJ12)),AVERAGE('Odgovori na upitnik'!BJ11,'Odgovori na upitnik'!BJ12),"-")</f>
        <v>-</v>
      </c>
      <c r="BK8" s="93" t="str">
        <f>IF(ISNUMBER(AVERAGE('Odgovori na upitnik'!BK11,'Odgovori na upitnik'!BK12)),AVERAGE('Odgovori na upitnik'!BK11,'Odgovori na upitnik'!BK12),"-")</f>
        <v>-</v>
      </c>
      <c r="BL8" s="93" t="str">
        <f>IF(ISNUMBER(AVERAGE('Odgovori na upitnik'!BL11,'Odgovori na upitnik'!BL12)),AVERAGE('Odgovori na upitnik'!BL11,'Odgovori na upitnik'!BL12),"-")</f>
        <v>-</v>
      </c>
      <c r="BM8" s="93" t="str">
        <f>IF(ISNUMBER(AVERAGE('Odgovori na upitnik'!BM11,'Odgovori na upitnik'!BM12)),AVERAGE('Odgovori na upitnik'!BM11,'Odgovori na upitnik'!BM12),"-")</f>
        <v>-</v>
      </c>
      <c r="BN8" s="93" t="str">
        <f>IF(ISNUMBER(AVERAGE('Odgovori na upitnik'!BN11,'Odgovori na upitnik'!BN12)),AVERAGE('Odgovori na upitnik'!BN11,'Odgovori na upitnik'!BN12),"-")</f>
        <v>-</v>
      </c>
      <c r="BO8" s="79"/>
      <c r="BP8" s="106"/>
      <c r="BQ8" s="107"/>
    </row>
    <row r="9" spans="1:69" ht="15.75" customHeight="1">
      <c r="A9" s="92" t="s">
        <v>7</v>
      </c>
      <c r="B9" s="93" t="str">
        <f>IF(ISNUMBER(AVERAGE('Odgovori na upitnik'!B13,'Odgovori na upitnik'!B14)),AVERAGE('Odgovori na upitnik'!B13,'Odgovori na upitnik'!B14),"-")</f>
        <v>-</v>
      </c>
      <c r="C9" s="93" t="str">
        <f>IF(ISNUMBER(AVERAGE('Odgovori na upitnik'!C13,'Odgovori na upitnik'!C14)),AVERAGE('Odgovori na upitnik'!C13,'Odgovori na upitnik'!C14),"-")</f>
        <v>-</v>
      </c>
      <c r="D9" s="93" t="str">
        <f>IF(ISNUMBER(AVERAGE('Odgovori na upitnik'!D13,'Odgovori na upitnik'!D14)),AVERAGE('Odgovori na upitnik'!D13,'Odgovori na upitnik'!D14),"-")</f>
        <v>-</v>
      </c>
      <c r="E9" s="93" t="str">
        <f>IF(ISNUMBER(AVERAGE('Odgovori na upitnik'!E13,'Odgovori na upitnik'!E14)),AVERAGE('Odgovori na upitnik'!E13,'Odgovori na upitnik'!E14),"-")</f>
        <v>-</v>
      </c>
      <c r="F9" s="93" t="str">
        <f>IF(ISNUMBER(AVERAGE('Odgovori na upitnik'!F13,'Odgovori na upitnik'!F14)),AVERAGE('Odgovori na upitnik'!F13,'Odgovori na upitnik'!F14),"-")</f>
        <v>-</v>
      </c>
      <c r="G9" s="93"/>
      <c r="H9" s="93" t="str">
        <f>IF(ISNUMBER(AVERAGE('Odgovori na upitnik'!H13,'Odgovori na upitnik'!H14)),AVERAGE('Odgovori na upitnik'!H13,'Odgovori na upitnik'!H14),"-")</f>
        <v>-</v>
      </c>
      <c r="I9" s="93" t="str">
        <f>IF(ISNUMBER(AVERAGE('Odgovori na upitnik'!I13,'Odgovori na upitnik'!I14)),AVERAGE('Odgovori na upitnik'!I13,'Odgovori na upitnik'!I14),"-")</f>
        <v>-</v>
      </c>
      <c r="J9" s="93" t="str">
        <f>IF(ISNUMBER(AVERAGE('Odgovori na upitnik'!J13,'Odgovori na upitnik'!J14)),AVERAGE('Odgovori na upitnik'!J13,'Odgovori na upitnik'!J14),"-")</f>
        <v>-</v>
      </c>
      <c r="K9" s="93" t="str">
        <f>IF(ISNUMBER(AVERAGE('Odgovori na upitnik'!K13,'Odgovori na upitnik'!K14)),AVERAGE('Odgovori na upitnik'!K13,'Odgovori na upitnik'!K14),"-")</f>
        <v>-</v>
      </c>
      <c r="L9" s="93" t="str">
        <f>IF(ISNUMBER(AVERAGE('Odgovori na upitnik'!L13,'Odgovori na upitnik'!L14)),AVERAGE('Odgovori na upitnik'!L13,'Odgovori na upitnik'!L14),"-")</f>
        <v>-</v>
      </c>
      <c r="M9" s="90"/>
      <c r="N9" s="93" t="str">
        <f>IF(ISNUMBER(AVERAGE('Odgovori na upitnik'!N13,'Odgovori na upitnik'!N14)),AVERAGE('Odgovori na upitnik'!N13,'Odgovori na upitnik'!N14),"-")</f>
        <v>-</v>
      </c>
      <c r="O9" s="93" t="str">
        <f>IF(ISNUMBER(AVERAGE('Odgovori na upitnik'!O13,'Odgovori na upitnik'!O14)),AVERAGE('Odgovori na upitnik'!O13,'Odgovori na upitnik'!O14),"-")</f>
        <v>-</v>
      </c>
      <c r="P9" s="93" t="str">
        <f>IF(ISNUMBER(AVERAGE('Odgovori na upitnik'!P13,'Odgovori na upitnik'!P14)),AVERAGE('Odgovori na upitnik'!P13,'Odgovori na upitnik'!P14),"-")</f>
        <v>-</v>
      </c>
      <c r="Q9" s="93" t="str">
        <f>IF(ISNUMBER(AVERAGE('Odgovori na upitnik'!Q13,'Odgovori na upitnik'!Q14)),AVERAGE('Odgovori na upitnik'!Q13,'Odgovori na upitnik'!Q14),"-")</f>
        <v>-</v>
      </c>
      <c r="R9" s="93" t="str">
        <f>IF(ISNUMBER(AVERAGE('Odgovori na upitnik'!R13,'Odgovori na upitnik'!R14)),AVERAGE('Odgovori na upitnik'!R13,'Odgovori na upitnik'!R14),"-")</f>
        <v>-</v>
      </c>
      <c r="S9" s="46"/>
      <c r="T9" s="93" t="str">
        <f>IF(ISNUMBER(AVERAGE('Odgovori na upitnik'!T13,'Odgovori na upitnik'!T14)),AVERAGE('Odgovori na upitnik'!T13,'Odgovori na upitnik'!T14),"-")</f>
        <v>-</v>
      </c>
      <c r="U9" s="93" t="str">
        <f>IF(ISNUMBER(AVERAGE('Odgovori na upitnik'!U13,'Odgovori na upitnik'!U14)),AVERAGE('Odgovori na upitnik'!U13,'Odgovori na upitnik'!U14),"-")</f>
        <v>-</v>
      </c>
      <c r="V9" s="93" t="str">
        <f>IF(ISNUMBER(AVERAGE('Odgovori na upitnik'!V13,'Odgovori na upitnik'!V14)),AVERAGE('Odgovori na upitnik'!V13,'Odgovori na upitnik'!V14),"-")</f>
        <v>-</v>
      </c>
      <c r="W9" s="93" t="str">
        <f>IF(ISNUMBER(AVERAGE('Odgovori na upitnik'!W13,'Odgovori na upitnik'!W14)),AVERAGE('Odgovori na upitnik'!W13,'Odgovori na upitnik'!W14),"-")</f>
        <v>-</v>
      </c>
      <c r="X9" s="93" t="str">
        <f>IF(ISNUMBER(AVERAGE('Odgovori na upitnik'!X13,'Odgovori na upitnik'!X14)),AVERAGE('Odgovori na upitnik'!X13,'Odgovori na upitnik'!X14),"-")</f>
        <v>-</v>
      </c>
      <c r="Y9" s="46"/>
      <c r="Z9" s="93" t="str">
        <f>IF(ISNUMBER(AVERAGE('Odgovori na upitnik'!Z13,'Odgovori na upitnik'!Z14)),AVERAGE('Odgovori na upitnik'!Z13,'Odgovori na upitnik'!Z14),"-")</f>
        <v>-</v>
      </c>
      <c r="AA9" s="93" t="str">
        <f>IF(ISNUMBER(AVERAGE('Odgovori na upitnik'!AA13,'Odgovori na upitnik'!AA14)),AVERAGE('Odgovori na upitnik'!AA13,'Odgovori na upitnik'!AA14),"-")</f>
        <v>-</v>
      </c>
      <c r="AB9" s="93" t="str">
        <f>IF(ISNUMBER(AVERAGE('Odgovori na upitnik'!AB13,'Odgovori na upitnik'!AB14)),AVERAGE('Odgovori na upitnik'!AB13,'Odgovori na upitnik'!AB14),"-")</f>
        <v>-</v>
      </c>
      <c r="AC9" s="93" t="str">
        <f>IF(ISNUMBER(AVERAGE('Odgovori na upitnik'!AC13,'Odgovori na upitnik'!AC14)),AVERAGE('Odgovori na upitnik'!AC13,'Odgovori na upitnik'!AC14),"-")</f>
        <v>-</v>
      </c>
      <c r="AD9" s="93" t="str">
        <f>IF(ISNUMBER(AVERAGE('Odgovori na upitnik'!AD13,'Odgovori na upitnik'!AD14)),AVERAGE('Odgovori na upitnik'!AD13,'Odgovori na upitnik'!AD14),"-")</f>
        <v>-</v>
      </c>
      <c r="AE9" s="90"/>
      <c r="AF9" s="93" t="str">
        <f>IF(ISNUMBER(AVERAGE('Odgovori na upitnik'!AF13,'Odgovori na upitnik'!AF14)),AVERAGE('Odgovori na upitnik'!AF13,'Odgovori na upitnik'!AF14),"-")</f>
        <v>-</v>
      </c>
      <c r="AG9" s="93" t="str">
        <f>IF(ISNUMBER(AVERAGE('Odgovori na upitnik'!AG13,'Odgovori na upitnik'!AG14)),AVERAGE('Odgovori na upitnik'!AG13,'Odgovori na upitnik'!AG14),"-")</f>
        <v>-</v>
      </c>
      <c r="AH9" s="93" t="str">
        <f>IF(ISNUMBER(AVERAGE('Odgovori na upitnik'!AH13,'Odgovori na upitnik'!AH14)),AVERAGE('Odgovori na upitnik'!AH13,'Odgovori na upitnik'!AH14),"-")</f>
        <v>-</v>
      </c>
      <c r="AI9" s="93" t="str">
        <f>IF(ISNUMBER(AVERAGE('Odgovori na upitnik'!AI13,'Odgovori na upitnik'!AI14)),AVERAGE('Odgovori na upitnik'!AI13,'Odgovori na upitnik'!AI14),"-")</f>
        <v>-</v>
      </c>
      <c r="AJ9" s="93" t="str">
        <f>IF(ISNUMBER(AVERAGE('Odgovori na upitnik'!AJ13,'Odgovori na upitnik'!AJ14)),AVERAGE('Odgovori na upitnik'!AJ13,'Odgovori na upitnik'!AJ14),"-")</f>
        <v>-</v>
      </c>
      <c r="AK9" s="89"/>
      <c r="AL9" s="93" t="str">
        <f>IF(ISNUMBER(AVERAGE('Odgovori na upitnik'!AL13,'Odgovori na upitnik'!AL14)),AVERAGE('Odgovori na upitnik'!AL13,'Odgovori na upitnik'!AL14),"-")</f>
        <v>-</v>
      </c>
      <c r="AM9" s="93" t="str">
        <f>IF(ISNUMBER(AVERAGE('Odgovori na upitnik'!AM13,'Odgovori na upitnik'!AM14)),AVERAGE('Odgovori na upitnik'!AM13,'Odgovori na upitnik'!AM14),"-")</f>
        <v>-</v>
      </c>
      <c r="AN9" s="93" t="str">
        <f>IF(ISNUMBER(AVERAGE('Odgovori na upitnik'!AN13,'Odgovori na upitnik'!AN14)),AVERAGE('Odgovori na upitnik'!AN13,'Odgovori na upitnik'!AN14),"-")</f>
        <v>-</v>
      </c>
      <c r="AO9" s="93" t="str">
        <f>IF(ISNUMBER(AVERAGE('Odgovori na upitnik'!AO13,'Odgovori na upitnik'!AO14)),AVERAGE('Odgovori na upitnik'!AO13,'Odgovori na upitnik'!AO14),"-")</f>
        <v>-</v>
      </c>
      <c r="AP9" s="93" t="str">
        <f>IF(ISNUMBER(AVERAGE('Odgovori na upitnik'!AP13,'Odgovori na upitnik'!AP14)),AVERAGE('Odgovori na upitnik'!AP13,'Odgovori na upitnik'!AP14),"-")</f>
        <v>-</v>
      </c>
      <c r="AQ9" s="89"/>
      <c r="AR9" s="93" t="str">
        <f>IF(ISNUMBER(AVERAGE('Odgovori na upitnik'!AR13,'Odgovori na upitnik'!AR14)),AVERAGE('Odgovori na upitnik'!AR13,'Odgovori na upitnik'!AR14),"-")</f>
        <v>-</v>
      </c>
      <c r="AS9" s="93" t="str">
        <f>IF(ISNUMBER(AVERAGE('Odgovori na upitnik'!AS13,'Odgovori na upitnik'!AS14)),AVERAGE('Odgovori na upitnik'!AS13,'Odgovori na upitnik'!AS14),"-")</f>
        <v>-</v>
      </c>
      <c r="AT9" s="93" t="str">
        <f>IF(ISNUMBER(AVERAGE('Odgovori na upitnik'!AT13,'Odgovori na upitnik'!AT14)),AVERAGE('Odgovori na upitnik'!AT13,'Odgovori na upitnik'!AT14),"-")</f>
        <v>-</v>
      </c>
      <c r="AU9" s="93" t="str">
        <f>IF(ISNUMBER(AVERAGE('Odgovori na upitnik'!AU13,'Odgovori na upitnik'!AU14)),AVERAGE('Odgovori na upitnik'!AU13,'Odgovori na upitnik'!AU14),"-")</f>
        <v>-</v>
      </c>
      <c r="AV9" s="93" t="str">
        <f>IF(ISNUMBER(AVERAGE('Odgovori na upitnik'!AV13,'Odgovori na upitnik'!AV14)),AVERAGE('Odgovori na upitnik'!AV13,'Odgovori na upitnik'!AV14),"-")</f>
        <v>-</v>
      </c>
      <c r="AW9" s="46"/>
      <c r="AX9" s="93" t="str">
        <f>IF(ISNUMBER(AVERAGE('Odgovori na upitnik'!AX13,'Odgovori na upitnik'!AX14)),AVERAGE('Odgovori na upitnik'!AX13,'Odgovori na upitnik'!AX14),"-")</f>
        <v>-</v>
      </c>
      <c r="AY9" s="93" t="str">
        <f>IF(ISNUMBER(AVERAGE('Odgovori na upitnik'!AY13,'Odgovori na upitnik'!AY14)),AVERAGE('Odgovori na upitnik'!AY13,'Odgovori na upitnik'!AY14),"-")</f>
        <v>-</v>
      </c>
      <c r="AZ9" s="93" t="str">
        <f>IF(ISNUMBER(AVERAGE('Odgovori na upitnik'!AZ13,'Odgovori na upitnik'!AZ14)),AVERAGE('Odgovori na upitnik'!AZ13,'Odgovori na upitnik'!AZ14),"-")</f>
        <v>-</v>
      </c>
      <c r="BA9" s="93" t="str">
        <f>IF(ISNUMBER(AVERAGE('Odgovori na upitnik'!BA13,'Odgovori na upitnik'!BA14)),AVERAGE('Odgovori na upitnik'!BA13,'Odgovori na upitnik'!BA14),"-")</f>
        <v>-</v>
      </c>
      <c r="BB9" s="93" t="str">
        <f>IF(ISNUMBER(AVERAGE('Odgovori na upitnik'!BB13,'Odgovori na upitnik'!BB14)),AVERAGE('Odgovori na upitnik'!BB13,'Odgovori na upitnik'!BB14),"-")</f>
        <v>-</v>
      </c>
      <c r="BC9" s="46"/>
      <c r="BD9" s="93" t="str">
        <f>IF(ISNUMBER(AVERAGE('Odgovori na upitnik'!BD13,'Odgovori na upitnik'!BD14)),AVERAGE('Odgovori na upitnik'!BD13,'Odgovori na upitnik'!BD14),"-")</f>
        <v>-</v>
      </c>
      <c r="BE9" s="93" t="str">
        <f>IF(ISNUMBER(AVERAGE('Odgovori na upitnik'!BE13,'Odgovori na upitnik'!BE14)),AVERAGE('Odgovori na upitnik'!BE13,'Odgovori na upitnik'!BE14),"-")</f>
        <v>-</v>
      </c>
      <c r="BF9" s="93" t="str">
        <f>IF(ISNUMBER(AVERAGE('Odgovori na upitnik'!BF13,'Odgovori na upitnik'!BF14)),AVERAGE('Odgovori na upitnik'!BF13,'Odgovori na upitnik'!BF14),"-")</f>
        <v>-</v>
      </c>
      <c r="BG9" s="93" t="str">
        <f>IF(ISNUMBER(AVERAGE('Odgovori na upitnik'!BG13,'Odgovori na upitnik'!BG14)),AVERAGE('Odgovori na upitnik'!BG13,'Odgovori na upitnik'!BG14),"-")</f>
        <v>-</v>
      </c>
      <c r="BH9" s="93" t="str">
        <f>IF(ISNUMBER(AVERAGE('Odgovori na upitnik'!BH13,'Odgovori na upitnik'!BH14)),AVERAGE('Odgovori na upitnik'!BH13,'Odgovori na upitnik'!BH14),"-")</f>
        <v>-</v>
      </c>
      <c r="BI9" s="48"/>
      <c r="BJ9" s="93" t="str">
        <f>IF(ISNUMBER(AVERAGE('Odgovori na upitnik'!BJ13,'Odgovori na upitnik'!BJ14)),AVERAGE('Odgovori na upitnik'!BJ13,'Odgovori na upitnik'!BJ14),"-")</f>
        <v>-</v>
      </c>
      <c r="BK9" s="93" t="str">
        <f>IF(ISNUMBER(AVERAGE('Odgovori na upitnik'!BK13,'Odgovori na upitnik'!BK14)),AVERAGE('Odgovori na upitnik'!BK13,'Odgovori na upitnik'!BK14),"-")</f>
        <v>-</v>
      </c>
      <c r="BL9" s="93" t="str">
        <f>IF(ISNUMBER(AVERAGE('Odgovori na upitnik'!BL13,'Odgovori na upitnik'!BL14)),AVERAGE('Odgovori na upitnik'!BL13,'Odgovori na upitnik'!BL14),"-")</f>
        <v>-</v>
      </c>
      <c r="BM9" s="93" t="str">
        <f>IF(ISNUMBER(AVERAGE('Odgovori na upitnik'!BM13,'Odgovori na upitnik'!BM14)),AVERAGE('Odgovori na upitnik'!BM13,'Odgovori na upitnik'!BM14),"-")</f>
        <v>-</v>
      </c>
      <c r="BN9" s="93" t="str">
        <f>IF(ISNUMBER(AVERAGE('Odgovori na upitnik'!BN13,'Odgovori na upitnik'!BN14)),AVERAGE('Odgovori na upitnik'!BN13,'Odgovori na upitnik'!BN14),"-")</f>
        <v>-</v>
      </c>
      <c r="BO9" s="79"/>
      <c r="BP9" s="106"/>
      <c r="BQ9" s="107"/>
    </row>
    <row r="10" spans="1:69" ht="15.75" customHeight="1">
      <c r="A10" s="92" t="s">
        <v>8</v>
      </c>
      <c r="B10" s="93" t="str">
        <f>IF(ISNUMBER(AVERAGE('Odgovori na upitnik'!B15,'Odgovori na upitnik'!B16)),AVERAGE('Odgovori na upitnik'!B15,'Odgovori na upitnik'!B16),"-")</f>
        <v>-</v>
      </c>
      <c r="C10" s="93" t="str">
        <f>IF(ISNUMBER(AVERAGE('Odgovori na upitnik'!C15,'Odgovori na upitnik'!C16)),AVERAGE('Odgovori na upitnik'!C15,'Odgovori na upitnik'!C16),"-")</f>
        <v>-</v>
      </c>
      <c r="D10" s="93" t="str">
        <f>IF(ISNUMBER(AVERAGE('Odgovori na upitnik'!D15,'Odgovori na upitnik'!D16)),AVERAGE('Odgovori na upitnik'!D15,'Odgovori na upitnik'!D16),"-")</f>
        <v>-</v>
      </c>
      <c r="E10" s="93" t="str">
        <f>IF(ISNUMBER(AVERAGE('Odgovori na upitnik'!E15,'Odgovori na upitnik'!E16)),AVERAGE('Odgovori na upitnik'!E15,'Odgovori na upitnik'!E16),"-")</f>
        <v>-</v>
      </c>
      <c r="F10" s="93" t="str">
        <f>IF(ISNUMBER(AVERAGE('Odgovori na upitnik'!F15,'Odgovori na upitnik'!F16)),AVERAGE('Odgovori na upitnik'!F15,'Odgovori na upitnik'!F16),"-")</f>
        <v>-</v>
      </c>
      <c r="G10" s="93"/>
      <c r="H10" s="93" t="str">
        <f>IF(ISNUMBER(AVERAGE('Odgovori na upitnik'!H15,'Odgovori na upitnik'!H16)),AVERAGE('Odgovori na upitnik'!H15,'Odgovori na upitnik'!H16),"-")</f>
        <v>-</v>
      </c>
      <c r="I10" s="93" t="str">
        <f>IF(ISNUMBER(AVERAGE('Odgovori na upitnik'!I15,'Odgovori na upitnik'!I16)),AVERAGE('Odgovori na upitnik'!I15,'Odgovori na upitnik'!I16),"-")</f>
        <v>-</v>
      </c>
      <c r="J10" s="93" t="str">
        <f>IF(ISNUMBER(AVERAGE('Odgovori na upitnik'!J15,'Odgovori na upitnik'!J16)),AVERAGE('Odgovori na upitnik'!J15,'Odgovori na upitnik'!J16),"-")</f>
        <v>-</v>
      </c>
      <c r="K10" s="93" t="str">
        <f>IF(ISNUMBER(AVERAGE('Odgovori na upitnik'!K15,'Odgovori na upitnik'!K16)),AVERAGE('Odgovori na upitnik'!K15,'Odgovori na upitnik'!K16),"-")</f>
        <v>-</v>
      </c>
      <c r="L10" s="93" t="str">
        <f>IF(ISNUMBER(AVERAGE('Odgovori na upitnik'!L15,'Odgovori na upitnik'!L16)),AVERAGE('Odgovori na upitnik'!L15,'Odgovori na upitnik'!L16),"-")</f>
        <v>-</v>
      </c>
      <c r="M10" s="90"/>
      <c r="N10" s="93" t="str">
        <f>IF(ISNUMBER(AVERAGE('Odgovori na upitnik'!N15,'Odgovori na upitnik'!N16)),AVERAGE('Odgovori na upitnik'!N15,'Odgovori na upitnik'!N16),"-")</f>
        <v>-</v>
      </c>
      <c r="O10" s="93" t="str">
        <f>IF(ISNUMBER(AVERAGE('Odgovori na upitnik'!O15,'Odgovori na upitnik'!O16)),AVERAGE('Odgovori na upitnik'!O15,'Odgovori na upitnik'!O16),"-")</f>
        <v>-</v>
      </c>
      <c r="P10" s="93" t="str">
        <f>IF(ISNUMBER(AVERAGE('Odgovori na upitnik'!P15,'Odgovori na upitnik'!P16)),AVERAGE('Odgovori na upitnik'!P15,'Odgovori na upitnik'!P16),"-")</f>
        <v>-</v>
      </c>
      <c r="Q10" s="93" t="str">
        <f>IF(ISNUMBER(AVERAGE('Odgovori na upitnik'!Q15,'Odgovori na upitnik'!Q16)),AVERAGE('Odgovori na upitnik'!Q15,'Odgovori na upitnik'!Q16),"-")</f>
        <v>-</v>
      </c>
      <c r="R10" s="93" t="str">
        <f>IF(ISNUMBER(AVERAGE('Odgovori na upitnik'!R15,'Odgovori na upitnik'!R16)),AVERAGE('Odgovori na upitnik'!R15,'Odgovori na upitnik'!R16),"-")</f>
        <v>-</v>
      </c>
      <c r="S10" s="46"/>
      <c r="T10" s="93" t="str">
        <f>IF(ISNUMBER(AVERAGE('Odgovori na upitnik'!T15,'Odgovori na upitnik'!T16)),AVERAGE('Odgovori na upitnik'!T15,'Odgovori na upitnik'!T16),"-")</f>
        <v>-</v>
      </c>
      <c r="U10" s="93" t="str">
        <f>IF(ISNUMBER(AVERAGE('Odgovori na upitnik'!U15,'Odgovori na upitnik'!U16)),AVERAGE('Odgovori na upitnik'!U15,'Odgovori na upitnik'!U16),"-")</f>
        <v>-</v>
      </c>
      <c r="V10" s="93" t="str">
        <f>IF(ISNUMBER(AVERAGE('Odgovori na upitnik'!V15,'Odgovori na upitnik'!V16)),AVERAGE('Odgovori na upitnik'!V15,'Odgovori na upitnik'!V16),"-")</f>
        <v>-</v>
      </c>
      <c r="W10" s="93" t="str">
        <f>IF(ISNUMBER(AVERAGE('Odgovori na upitnik'!W15,'Odgovori na upitnik'!W16)),AVERAGE('Odgovori na upitnik'!W15,'Odgovori na upitnik'!W16),"-")</f>
        <v>-</v>
      </c>
      <c r="X10" s="93" t="str">
        <f>IF(ISNUMBER(AVERAGE('Odgovori na upitnik'!X15,'Odgovori na upitnik'!X16)),AVERAGE('Odgovori na upitnik'!X15,'Odgovori na upitnik'!X16),"-")</f>
        <v>-</v>
      </c>
      <c r="Y10" s="46"/>
      <c r="Z10" s="93" t="str">
        <f>IF(ISNUMBER(AVERAGE('Odgovori na upitnik'!Z15,'Odgovori na upitnik'!Z16)),AVERAGE('Odgovori na upitnik'!Z15,'Odgovori na upitnik'!Z16),"-")</f>
        <v>-</v>
      </c>
      <c r="AA10" s="93" t="str">
        <f>IF(ISNUMBER(AVERAGE('Odgovori na upitnik'!AA15,'Odgovori na upitnik'!AA16)),AVERAGE('Odgovori na upitnik'!AA15,'Odgovori na upitnik'!AA16),"-")</f>
        <v>-</v>
      </c>
      <c r="AB10" s="93" t="str">
        <f>IF(ISNUMBER(AVERAGE('Odgovori na upitnik'!AB15,'Odgovori na upitnik'!AB16)),AVERAGE('Odgovori na upitnik'!AB15,'Odgovori na upitnik'!AB16),"-")</f>
        <v>-</v>
      </c>
      <c r="AC10" s="93" t="str">
        <f>IF(ISNUMBER(AVERAGE('Odgovori na upitnik'!AC15,'Odgovori na upitnik'!AC16)),AVERAGE('Odgovori na upitnik'!AC15,'Odgovori na upitnik'!AC16),"-")</f>
        <v>-</v>
      </c>
      <c r="AD10" s="93" t="str">
        <f>IF(ISNUMBER(AVERAGE('Odgovori na upitnik'!AD15,'Odgovori na upitnik'!AD16)),AVERAGE('Odgovori na upitnik'!AD15,'Odgovori na upitnik'!AD16),"-")</f>
        <v>-</v>
      </c>
      <c r="AE10" s="90"/>
      <c r="AF10" s="93" t="str">
        <f>IF(ISNUMBER(AVERAGE('Odgovori na upitnik'!AF15,'Odgovori na upitnik'!AF16)),AVERAGE('Odgovori na upitnik'!AF15,'Odgovori na upitnik'!AF16),"-")</f>
        <v>-</v>
      </c>
      <c r="AG10" s="93" t="str">
        <f>IF(ISNUMBER(AVERAGE('Odgovori na upitnik'!AG15,'Odgovori na upitnik'!AG16)),AVERAGE('Odgovori na upitnik'!AG15,'Odgovori na upitnik'!AG16),"-")</f>
        <v>-</v>
      </c>
      <c r="AH10" s="93" t="str">
        <f>IF(ISNUMBER(AVERAGE('Odgovori na upitnik'!AH15,'Odgovori na upitnik'!AH16)),AVERAGE('Odgovori na upitnik'!AH15,'Odgovori na upitnik'!AH16),"-")</f>
        <v>-</v>
      </c>
      <c r="AI10" s="93" t="str">
        <f>IF(ISNUMBER(AVERAGE('Odgovori na upitnik'!AI15,'Odgovori na upitnik'!AI16)),AVERAGE('Odgovori na upitnik'!AI15,'Odgovori na upitnik'!AI16),"-")</f>
        <v>-</v>
      </c>
      <c r="AJ10" s="93" t="str">
        <f>IF(ISNUMBER(AVERAGE('Odgovori na upitnik'!AJ15,'Odgovori na upitnik'!AJ16)),AVERAGE('Odgovori na upitnik'!AJ15,'Odgovori na upitnik'!AJ16),"-")</f>
        <v>-</v>
      </c>
      <c r="AK10" s="89"/>
      <c r="AL10" s="93" t="str">
        <f>IF(ISNUMBER(AVERAGE('Odgovori na upitnik'!AL15,'Odgovori na upitnik'!AL16)),AVERAGE('Odgovori na upitnik'!AL15,'Odgovori na upitnik'!AL16),"-")</f>
        <v>-</v>
      </c>
      <c r="AM10" s="93" t="str">
        <f>IF(ISNUMBER(AVERAGE('Odgovori na upitnik'!AM15,'Odgovori na upitnik'!AM16)),AVERAGE('Odgovori na upitnik'!AM15,'Odgovori na upitnik'!AM16),"-")</f>
        <v>-</v>
      </c>
      <c r="AN10" s="93" t="str">
        <f>IF(ISNUMBER(AVERAGE('Odgovori na upitnik'!AN15,'Odgovori na upitnik'!AN16)),AVERAGE('Odgovori na upitnik'!AN15,'Odgovori na upitnik'!AN16),"-")</f>
        <v>-</v>
      </c>
      <c r="AO10" s="93" t="str">
        <f>IF(ISNUMBER(AVERAGE('Odgovori na upitnik'!AO15,'Odgovori na upitnik'!AO16)),AVERAGE('Odgovori na upitnik'!AO15,'Odgovori na upitnik'!AO16),"-")</f>
        <v>-</v>
      </c>
      <c r="AP10" s="93" t="str">
        <f>IF(ISNUMBER(AVERAGE('Odgovori na upitnik'!AP15,'Odgovori na upitnik'!AP16)),AVERAGE('Odgovori na upitnik'!AP15,'Odgovori na upitnik'!AP16),"-")</f>
        <v>-</v>
      </c>
      <c r="AQ10" s="89"/>
      <c r="AR10" s="93" t="str">
        <f>IF(ISNUMBER(AVERAGE('Odgovori na upitnik'!AR15,'Odgovori na upitnik'!AR16)),AVERAGE('Odgovori na upitnik'!AR15,'Odgovori na upitnik'!AR16),"-")</f>
        <v>-</v>
      </c>
      <c r="AS10" s="93" t="str">
        <f>IF(ISNUMBER(AVERAGE('Odgovori na upitnik'!AS15,'Odgovori na upitnik'!AS16)),AVERAGE('Odgovori na upitnik'!AS15,'Odgovori na upitnik'!AS16),"-")</f>
        <v>-</v>
      </c>
      <c r="AT10" s="93" t="str">
        <f>IF(ISNUMBER(AVERAGE('Odgovori na upitnik'!AT15,'Odgovori na upitnik'!AT16)),AVERAGE('Odgovori na upitnik'!AT15,'Odgovori na upitnik'!AT16),"-")</f>
        <v>-</v>
      </c>
      <c r="AU10" s="93" t="str">
        <f>IF(ISNUMBER(AVERAGE('Odgovori na upitnik'!AU15,'Odgovori na upitnik'!AU16)),AVERAGE('Odgovori na upitnik'!AU15,'Odgovori na upitnik'!AU16),"-")</f>
        <v>-</v>
      </c>
      <c r="AV10" s="93" t="str">
        <f>IF(ISNUMBER(AVERAGE('Odgovori na upitnik'!AV15,'Odgovori na upitnik'!AV16)),AVERAGE('Odgovori na upitnik'!AV15,'Odgovori na upitnik'!AV16),"-")</f>
        <v>-</v>
      </c>
      <c r="AW10" s="46"/>
      <c r="AX10" s="93" t="str">
        <f>IF(ISNUMBER(AVERAGE('Odgovori na upitnik'!AX15,'Odgovori na upitnik'!AX16)),AVERAGE('Odgovori na upitnik'!AX15,'Odgovori na upitnik'!AX16),"-")</f>
        <v>-</v>
      </c>
      <c r="AY10" s="93" t="str">
        <f>IF(ISNUMBER(AVERAGE('Odgovori na upitnik'!AY15,'Odgovori na upitnik'!AY16)),AVERAGE('Odgovori na upitnik'!AY15,'Odgovori na upitnik'!AY16),"-")</f>
        <v>-</v>
      </c>
      <c r="AZ10" s="93" t="str">
        <f>IF(ISNUMBER(AVERAGE('Odgovori na upitnik'!AZ15,'Odgovori na upitnik'!AZ16)),AVERAGE('Odgovori na upitnik'!AZ15,'Odgovori na upitnik'!AZ16),"-")</f>
        <v>-</v>
      </c>
      <c r="BA10" s="93" t="str">
        <f>IF(ISNUMBER(AVERAGE('Odgovori na upitnik'!BA15,'Odgovori na upitnik'!BA16)),AVERAGE('Odgovori na upitnik'!BA15,'Odgovori na upitnik'!BA16),"-")</f>
        <v>-</v>
      </c>
      <c r="BB10" s="93" t="str">
        <f>IF(ISNUMBER(AVERAGE('Odgovori na upitnik'!BB15,'Odgovori na upitnik'!BB16)),AVERAGE('Odgovori na upitnik'!BB15,'Odgovori na upitnik'!BB16),"-")</f>
        <v>-</v>
      </c>
      <c r="BC10" s="46"/>
      <c r="BD10" s="93" t="str">
        <f>IF(ISNUMBER(AVERAGE('Odgovori na upitnik'!BD15,'Odgovori na upitnik'!BD16)),AVERAGE('Odgovori na upitnik'!BD15,'Odgovori na upitnik'!BD16),"-")</f>
        <v>-</v>
      </c>
      <c r="BE10" s="93" t="str">
        <f>IF(ISNUMBER(AVERAGE('Odgovori na upitnik'!BE15,'Odgovori na upitnik'!BE16)),AVERAGE('Odgovori na upitnik'!BE15,'Odgovori na upitnik'!BE16),"-")</f>
        <v>-</v>
      </c>
      <c r="BF10" s="93" t="str">
        <f>IF(ISNUMBER(AVERAGE('Odgovori na upitnik'!BF15,'Odgovori na upitnik'!BF16)),AVERAGE('Odgovori na upitnik'!BF15,'Odgovori na upitnik'!BF16),"-")</f>
        <v>-</v>
      </c>
      <c r="BG10" s="93" t="str">
        <f>IF(ISNUMBER(AVERAGE('Odgovori na upitnik'!BG15,'Odgovori na upitnik'!BG16)),AVERAGE('Odgovori na upitnik'!BG15,'Odgovori na upitnik'!BG16),"-")</f>
        <v>-</v>
      </c>
      <c r="BH10" s="93" t="str">
        <f>IF(ISNUMBER(AVERAGE('Odgovori na upitnik'!BH15,'Odgovori na upitnik'!BH16)),AVERAGE('Odgovori na upitnik'!BH15,'Odgovori na upitnik'!BH16),"-")</f>
        <v>-</v>
      </c>
      <c r="BI10" s="46"/>
      <c r="BJ10" s="93" t="str">
        <f>IF(ISNUMBER(AVERAGE('Odgovori na upitnik'!BJ15,'Odgovori na upitnik'!BJ16)),AVERAGE('Odgovori na upitnik'!BJ15,'Odgovori na upitnik'!BJ16),"-")</f>
        <v>-</v>
      </c>
      <c r="BK10" s="93" t="str">
        <f>IF(ISNUMBER(AVERAGE('Odgovori na upitnik'!BK15,'Odgovori na upitnik'!BK16)),AVERAGE('Odgovori na upitnik'!BK15,'Odgovori na upitnik'!BK16),"-")</f>
        <v>-</v>
      </c>
      <c r="BL10" s="93" t="str">
        <f>IF(ISNUMBER(AVERAGE('Odgovori na upitnik'!BL15,'Odgovori na upitnik'!BL16)),AVERAGE('Odgovori na upitnik'!BL15,'Odgovori na upitnik'!BL16),"-")</f>
        <v>-</v>
      </c>
      <c r="BM10" s="93" t="str">
        <f>IF(ISNUMBER(AVERAGE('Odgovori na upitnik'!BM15,'Odgovori na upitnik'!BM16)),AVERAGE('Odgovori na upitnik'!BM15,'Odgovori na upitnik'!BM16),"-")</f>
        <v>-</v>
      </c>
      <c r="BN10" s="93" t="str">
        <f>IF(ISNUMBER(AVERAGE('Odgovori na upitnik'!BN15,'Odgovori na upitnik'!BN16)),AVERAGE('Odgovori na upitnik'!BN15,'Odgovori na upitnik'!BN16),"-")</f>
        <v>-</v>
      </c>
      <c r="BO10" s="79"/>
      <c r="BP10" s="106"/>
      <c r="BQ10" s="107"/>
    </row>
    <row r="11" spans="1:69" ht="15.75" customHeight="1">
      <c r="A11" s="92" t="s">
        <v>9</v>
      </c>
      <c r="B11" s="93" t="str">
        <f>IF(ISNUMBER(AVERAGE('Odgovori na upitnik'!B17,'Odgovori na upitnik'!B18)),AVERAGE('Odgovori na upitnik'!B17,'Odgovori na upitnik'!B18),"-")</f>
        <v>-</v>
      </c>
      <c r="C11" s="93" t="str">
        <f>IF(ISNUMBER(AVERAGE('Odgovori na upitnik'!C17,'Odgovori na upitnik'!C18)),AVERAGE('Odgovori na upitnik'!C17,'Odgovori na upitnik'!C18),"-")</f>
        <v>-</v>
      </c>
      <c r="D11" s="93" t="str">
        <f>IF(ISNUMBER(AVERAGE('Odgovori na upitnik'!D17,'Odgovori na upitnik'!D18)),AVERAGE('Odgovori na upitnik'!D17,'Odgovori na upitnik'!D18),"-")</f>
        <v>-</v>
      </c>
      <c r="E11" s="93" t="str">
        <f>IF(ISNUMBER(AVERAGE('Odgovori na upitnik'!E17,'Odgovori na upitnik'!E18)),AVERAGE('Odgovori na upitnik'!E17,'Odgovori na upitnik'!E18),"-")</f>
        <v>-</v>
      </c>
      <c r="F11" s="93" t="str">
        <f>IF(ISNUMBER(AVERAGE('Odgovori na upitnik'!F17,'Odgovori na upitnik'!F18)),AVERAGE('Odgovori na upitnik'!F17,'Odgovori na upitnik'!F18),"-")</f>
        <v>-</v>
      </c>
      <c r="G11" s="93"/>
      <c r="H11" s="93" t="str">
        <f>IF(ISNUMBER(AVERAGE('Odgovori na upitnik'!H17,'Odgovori na upitnik'!H18)),AVERAGE('Odgovori na upitnik'!H17,'Odgovori na upitnik'!H18),"-")</f>
        <v>-</v>
      </c>
      <c r="I11" s="93" t="str">
        <f>IF(ISNUMBER(AVERAGE('Odgovori na upitnik'!I17,'Odgovori na upitnik'!I18)),AVERAGE('Odgovori na upitnik'!I17,'Odgovori na upitnik'!I18),"-")</f>
        <v>-</v>
      </c>
      <c r="J11" s="93" t="str">
        <f>IF(ISNUMBER(AVERAGE('Odgovori na upitnik'!J17,'Odgovori na upitnik'!J18)),AVERAGE('Odgovori na upitnik'!J17,'Odgovori na upitnik'!J18),"-")</f>
        <v>-</v>
      </c>
      <c r="K11" s="93" t="str">
        <f>IF(ISNUMBER(AVERAGE('Odgovori na upitnik'!K17,'Odgovori na upitnik'!K18)),AVERAGE('Odgovori na upitnik'!K17,'Odgovori na upitnik'!K18),"-")</f>
        <v>-</v>
      </c>
      <c r="L11" s="93" t="str">
        <f>IF(ISNUMBER(AVERAGE('Odgovori na upitnik'!L17,'Odgovori na upitnik'!L18)),AVERAGE('Odgovori na upitnik'!L17,'Odgovori na upitnik'!L18),"-")</f>
        <v>-</v>
      </c>
      <c r="M11" s="90"/>
      <c r="N11" s="93" t="str">
        <f>IF(ISNUMBER(AVERAGE('Odgovori na upitnik'!N17,'Odgovori na upitnik'!N18)),AVERAGE('Odgovori na upitnik'!N17,'Odgovori na upitnik'!N18),"-")</f>
        <v>-</v>
      </c>
      <c r="O11" s="93" t="str">
        <f>IF(ISNUMBER(AVERAGE('Odgovori na upitnik'!O17,'Odgovori na upitnik'!O18)),AVERAGE('Odgovori na upitnik'!O17,'Odgovori na upitnik'!O18),"-")</f>
        <v>-</v>
      </c>
      <c r="P11" s="93" t="str">
        <f>IF(ISNUMBER(AVERAGE('Odgovori na upitnik'!P17,'Odgovori na upitnik'!P18)),AVERAGE('Odgovori na upitnik'!P17,'Odgovori na upitnik'!P18),"-")</f>
        <v>-</v>
      </c>
      <c r="Q11" s="93" t="str">
        <f>IF(ISNUMBER(AVERAGE('Odgovori na upitnik'!Q17,'Odgovori na upitnik'!Q18)),AVERAGE('Odgovori na upitnik'!Q17,'Odgovori na upitnik'!Q18),"-")</f>
        <v>-</v>
      </c>
      <c r="R11" s="93" t="str">
        <f>IF(ISNUMBER(AVERAGE('Odgovori na upitnik'!R17,'Odgovori na upitnik'!R18)),AVERAGE('Odgovori na upitnik'!R17,'Odgovori na upitnik'!R18),"-")</f>
        <v>-</v>
      </c>
      <c r="S11" s="46"/>
      <c r="T11" s="93" t="str">
        <f>IF(ISNUMBER(AVERAGE('Odgovori na upitnik'!T17,'Odgovori na upitnik'!T18)),AVERAGE('Odgovori na upitnik'!T17,'Odgovori na upitnik'!T18),"-")</f>
        <v>-</v>
      </c>
      <c r="U11" s="93" t="str">
        <f>IF(ISNUMBER(AVERAGE('Odgovori na upitnik'!U17,'Odgovori na upitnik'!U18)),AVERAGE('Odgovori na upitnik'!U17,'Odgovori na upitnik'!U18),"-")</f>
        <v>-</v>
      </c>
      <c r="V11" s="93" t="str">
        <f>IF(ISNUMBER(AVERAGE('Odgovori na upitnik'!V17,'Odgovori na upitnik'!V18)),AVERAGE('Odgovori na upitnik'!V17,'Odgovori na upitnik'!V18),"-")</f>
        <v>-</v>
      </c>
      <c r="W11" s="93" t="str">
        <f>IF(ISNUMBER(AVERAGE('Odgovori na upitnik'!W17,'Odgovori na upitnik'!W18)),AVERAGE('Odgovori na upitnik'!W17,'Odgovori na upitnik'!W18),"-")</f>
        <v>-</v>
      </c>
      <c r="X11" s="93" t="str">
        <f>IF(ISNUMBER(AVERAGE('Odgovori na upitnik'!X17,'Odgovori na upitnik'!X18)),AVERAGE('Odgovori na upitnik'!X17,'Odgovori na upitnik'!X18),"-")</f>
        <v>-</v>
      </c>
      <c r="Y11" s="46"/>
      <c r="Z11" s="93" t="str">
        <f>IF(ISNUMBER(AVERAGE('Odgovori na upitnik'!Z17,'Odgovori na upitnik'!Z18)),AVERAGE('Odgovori na upitnik'!Z17,'Odgovori na upitnik'!Z18),"-")</f>
        <v>-</v>
      </c>
      <c r="AA11" s="93" t="str">
        <f>IF(ISNUMBER(AVERAGE('Odgovori na upitnik'!AA17,'Odgovori na upitnik'!AA18)),AVERAGE('Odgovori na upitnik'!AA17,'Odgovori na upitnik'!AA18),"-")</f>
        <v>-</v>
      </c>
      <c r="AB11" s="93" t="str">
        <f>IF(ISNUMBER(AVERAGE('Odgovori na upitnik'!AB17,'Odgovori na upitnik'!AB18)),AVERAGE('Odgovori na upitnik'!AB17,'Odgovori na upitnik'!AB18),"-")</f>
        <v>-</v>
      </c>
      <c r="AC11" s="93" t="str">
        <f>IF(ISNUMBER(AVERAGE('Odgovori na upitnik'!AC17,'Odgovori na upitnik'!AC18)),AVERAGE('Odgovori na upitnik'!AC17,'Odgovori na upitnik'!AC18),"-")</f>
        <v>-</v>
      </c>
      <c r="AD11" s="93" t="str">
        <f>IF(ISNUMBER(AVERAGE('Odgovori na upitnik'!AD17,'Odgovori na upitnik'!AD18)),AVERAGE('Odgovori na upitnik'!AD17,'Odgovori na upitnik'!AD18),"-")</f>
        <v>-</v>
      </c>
      <c r="AE11" s="90"/>
      <c r="AF11" s="93" t="str">
        <f>IF(ISNUMBER(AVERAGE('Odgovori na upitnik'!AF17,'Odgovori na upitnik'!AF18)),AVERAGE('Odgovori na upitnik'!AF17,'Odgovori na upitnik'!AF18),"-")</f>
        <v>-</v>
      </c>
      <c r="AG11" s="93" t="str">
        <f>IF(ISNUMBER(AVERAGE('Odgovori na upitnik'!AG17,'Odgovori na upitnik'!AG18)),AVERAGE('Odgovori na upitnik'!AG17,'Odgovori na upitnik'!AG18),"-")</f>
        <v>-</v>
      </c>
      <c r="AH11" s="93" t="str">
        <f>IF(ISNUMBER(AVERAGE('Odgovori na upitnik'!AH17,'Odgovori na upitnik'!AH18)),AVERAGE('Odgovori na upitnik'!AH17,'Odgovori na upitnik'!AH18),"-")</f>
        <v>-</v>
      </c>
      <c r="AI11" s="93" t="str">
        <f>IF(ISNUMBER(AVERAGE('Odgovori na upitnik'!AI17,'Odgovori na upitnik'!AI18)),AVERAGE('Odgovori na upitnik'!AI17,'Odgovori na upitnik'!AI18),"-")</f>
        <v>-</v>
      </c>
      <c r="AJ11" s="93" t="str">
        <f>IF(ISNUMBER(AVERAGE('Odgovori na upitnik'!AJ17,'Odgovori na upitnik'!AJ18)),AVERAGE('Odgovori na upitnik'!AJ17,'Odgovori na upitnik'!AJ18),"-")</f>
        <v>-</v>
      </c>
      <c r="AK11" s="89"/>
      <c r="AL11" s="93" t="str">
        <f>IF(ISNUMBER(AVERAGE('Odgovori na upitnik'!AL17,'Odgovori na upitnik'!AL18)),AVERAGE('Odgovori na upitnik'!AL17,'Odgovori na upitnik'!AL18),"-")</f>
        <v>-</v>
      </c>
      <c r="AM11" s="93" t="str">
        <f>IF(ISNUMBER(AVERAGE('Odgovori na upitnik'!AM17,'Odgovori na upitnik'!AM18)),AVERAGE('Odgovori na upitnik'!AM17,'Odgovori na upitnik'!AM18),"-")</f>
        <v>-</v>
      </c>
      <c r="AN11" s="93" t="str">
        <f>IF(ISNUMBER(AVERAGE('Odgovori na upitnik'!AN17,'Odgovori na upitnik'!AN18)),AVERAGE('Odgovori na upitnik'!AN17,'Odgovori na upitnik'!AN18),"-")</f>
        <v>-</v>
      </c>
      <c r="AO11" s="93" t="str">
        <f>IF(ISNUMBER(AVERAGE('Odgovori na upitnik'!AO17,'Odgovori na upitnik'!AO18)),AVERAGE('Odgovori na upitnik'!AO17,'Odgovori na upitnik'!AO18),"-")</f>
        <v>-</v>
      </c>
      <c r="AP11" s="93" t="str">
        <f>IF(ISNUMBER(AVERAGE('Odgovori na upitnik'!AP17,'Odgovori na upitnik'!AP18)),AVERAGE('Odgovori na upitnik'!AP17,'Odgovori na upitnik'!AP18),"-")</f>
        <v>-</v>
      </c>
      <c r="AQ11" s="89"/>
      <c r="AR11" s="93" t="str">
        <f>IF(ISNUMBER(AVERAGE('Odgovori na upitnik'!AR17,'Odgovori na upitnik'!AR18)),AVERAGE('Odgovori na upitnik'!AR17,'Odgovori na upitnik'!AR18),"-")</f>
        <v>-</v>
      </c>
      <c r="AS11" s="93" t="str">
        <f>IF(ISNUMBER(AVERAGE('Odgovori na upitnik'!AS17,'Odgovori na upitnik'!AS18)),AVERAGE('Odgovori na upitnik'!AS17,'Odgovori na upitnik'!AS18),"-")</f>
        <v>-</v>
      </c>
      <c r="AT11" s="93" t="str">
        <f>IF(ISNUMBER(AVERAGE('Odgovori na upitnik'!AT17,'Odgovori na upitnik'!AT18)),AVERAGE('Odgovori na upitnik'!AT17,'Odgovori na upitnik'!AT18),"-")</f>
        <v>-</v>
      </c>
      <c r="AU11" s="93" t="str">
        <f>IF(ISNUMBER(AVERAGE('Odgovori na upitnik'!AU17,'Odgovori na upitnik'!AU18)),AVERAGE('Odgovori na upitnik'!AU17,'Odgovori na upitnik'!AU18),"-")</f>
        <v>-</v>
      </c>
      <c r="AV11" s="93" t="str">
        <f>IF(ISNUMBER(AVERAGE('Odgovori na upitnik'!AV17,'Odgovori na upitnik'!AV18)),AVERAGE('Odgovori na upitnik'!AV17,'Odgovori na upitnik'!AV18),"-")</f>
        <v>-</v>
      </c>
      <c r="AW11" s="46"/>
      <c r="AX11" s="93" t="str">
        <f>IF(ISNUMBER(AVERAGE('Odgovori na upitnik'!AX17,'Odgovori na upitnik'!AX18)),AVERAGE('Odgovori na upitnik'!AX17,'Odgovori na upitnik'!AX18),"-")</f>
        <v>-</v>
      </c>
      <c r="AY11" s="93" t="str">
        <f>IF(ISNUMBER(AVERAGE('Odgovori na upitnik'!AY17,'Odgovori na upitnik'!AY18)),AVERAGE('Odgovori na upitnik'!AY17,'Odgovori na upitnik'!AY18),"-")</f>
        <v>-</v>
      </c>
      <c r="AZ11" s="93" t="str">
        <f>IF(ISNUMBER(AVERAGE('Odgovori na upitnik'!AZ17,'Odgovori na upitnik'!AZ18)),AVERAGE('Odgovori na upitnik'!AZ17,'Odgovori na upitnik'!AZ18),"-")</f>
        <v>-</v>
      </c>
      <c r="BA11" s="93" t="str">
        <f>IF(ISNUMBER(AVERAGE('Odgovori na upitnik'!BA17,'Odgovori na upitnik'!BA18)),AVERAGE('Odgovori na upitnik'!BA17,'Odgovori na upitnik'!BA18),"-")</f>
        <v>-</v>
      </c>
      <c r="BB11" s="93" t="str">
        <f>IF(ISNUMBER(AVERAGE('Odgovori na upitnik'!BB17,'Odgovori na upitnik'!BB18)),AVERAGE('Odgovori na upitnik'!BB17,'Odgovori na upitnik'!BB18),"-")</f>
        <v>-</v>
      </c>
      <c r="BC11" s="46"/>
      <c r="BD11" s="93" t="str">
        <f>IF(ISNUMBER(AVERAGE('Odgovori na upitnik'!BD17,'Odgovori na upitnik'!BD18)),AVERAGE('Odgovori na upitnik'!BD17,'Odgovori na upitnik'!BD18),"-")</f>
        <v>-</v>
      </c>
      <c r="BE11" s="93" t="str">
        <f>IF(ISNUMBER(AVERAGE('Odgovori na upitnik'!BE17,'Odgovori na upitnik'!BE18)),AVERAGE('Odgovori na upitnik'!BE17,'Odgovori na upitnik'!BE18),"-")</f>
        <v>-</v>
      </c>
      <c r="BF11" s="93" t="str">
        <f>IF(ISNUMBER(AVERAGE('Odgovori na upitnik'!BF17,'Odgovori na upitnik'!BF18)),AVERAGE('Odgovori na upitnik'!BF17,'Odgovori na upitnik'!BF18),"-")</f>
        <v>-</v>
      </c>
      <c r="BG11" s="93" t="str">
        <f>IF(ISNUMBER(AVERAGE('Odgovori na upitnik'!BG17,'Odgovori na upitnik'!BG18)),AVERAGE('Odgovori na upitnik'!BG17,'Odgovori na upitnik'!BG18),"-")</f>
        <v>-</v>
      </c>
      <c r="BH11" s="93" t="str">
        <f>IF(ISNUMBER(AVERAGE('Odgovori na upitnik'!BH17,'Odgovori na upitnik'!BH18)),AVERAGE('Odgovori na upitnik'!BH17,'Odgovori na upitnik'!BH18),"-")</f>
        <v>-</v>
      </c>
      <c r="BI11" s="48"/>
      <c r="BJ11" s="93" t="str">
        <f>IF(ISNUMBER(AVERAGE('Odgovori na upitnik'!BJ17,'Odgovori na upitnik'!BJ18)),AVERAGE('Odgovori na upitnik'!BJ17,'Odgovori na upitnik'!BJ18),"-")</f>
        <v>-</v>
      </c>
      <c r="BK11" s="93" t="str">
        <f>IF(ISNUMBER(AVERAGE('Odgovori na upitnik'!BK17,'Odgovori na upitnik'!BK18)),AVERAGE('Odgovori na upitnik'!BK17,'Odgovori na upitnik'!BK18),"-")</f>
        <v>-</v>
      </c>
      <c r="BL11" s="93" t="str">
        <f>IF(ISNUMBER(AVERAGE('Odgovori na upitnik'!BL17,'Odgovori na upitnik'!BL18)),AVERAGE('Odgovori na upitnik'!BL17,'Odgovori na upitnik'!BL18),"-")</f>
        <v>-</v>
      </c>
      <c r="BM11" s="93" t="str">
        <f>IF(ISNUMBER(AVERAGE('Odgovori na upitnik'!BM17,'Odgovori na upitnik'!BM18)),AVERAGE('Odgovori na upitnik'!BM17,'Odgovori na upitnik'!BM18),"-")</f>
        <v>-</v>
      </c>
      <c r="BN11" s="93" t="str">
        <f>IF(ISNUMBER(AVERAGE('Odgovori na upitnik'!BN17,'Odgovori na upitnik'!BN18)),AVERAGE('Odgovori na upitnik'!BN17,'Odgovori na upitnik'!BN18),"-")</f>
        <v>-</v>
      </c>
      <c r="BO11" s="79"/>
      <c r="BP11" s="106"/>
      <c r="BQ11" s="107"/>
    </row>
    <row r="12" spans="1:69" ht="15.75" customHeight="1">
      <c r="A12" s="92" t="s">
        <v>10</v>
      </c>
      <c r="B12" s="93" t="str">
        <f>IF(ISNUMBER(AVERAGE('Odgovori na upitnik'!B19,'Odgovori na upitnik'!B20)),AVERAGE('Odgovori na upitnik'!B19,'Odgovori na upitnik'!B20),"-")</f>
        <v>-</v>
      </c>
      <c r="C12" s="93" t="str">
        <f>IF(ISNUMBER(AVERAGE('Odgovori na upitnik'!C19,'Odgovori na upitnik'!C20)),AVERAGE('Odgovori na upitnik'!C19,'Odgovori na upitnik'!C20),"-")</f>
        <v>-</v>
      </c>
      <c r="D12" s="93" t="str">
        <f>IF(ISNUMBER(AVERAGE('Odgovori na upitnik'!D19,'Odgovori na upitnik'!D20)),AVERAGE('Odgovori na upitnik'!D19,'Odgovori na upitnik'!D20),"-")</f>
        <v>-</v>
      </c>
      <c r="E12" s="93" t="str">
        <f>IF(ISNUMBER(AVERAGE('Odgovori na upitnik'!E19,'Odgovori na upitnik'!E20)),AVERAGE('Odgovori na upitnik'!E19,'Odgovori na upitnik'!E20),"-")</f>
        <v>-</v>
      </c>
      <c r="F12" s="93" t="str">
        <f>IF(ISNUMBER(AVERAGE('Odgovori na upitnik'!F19,'Odgovori na upitnik'!F20)),AVERAGE('Odgovori na upitnik'!F19,'Odgovori na upitnik'!F20),"-")</f>
        <v>-</v>
      </c>
      <c r="G12" s="93"/>
      <c r="H12" s="93" t="str">
        <f>IF(ISNUMBER(AVERAGE('Odgovori na upitnik'!H19,'Odgovori na upitnik'!H20)),AVERAGE('Odgovori na upitnik'!H19,'Odgovori na upitnik'!H20),"-")</f>
        <v>-</v>
      </c>
      <c r="I12" s="93" t="str">
        <f>IF(ISNUMBER(AVERAGE('Odgovori na upitnik'!I19,'Odgovori na upitnik'!I20)),AVERAGE('Odgovori na upitnik'!I19,'Odgovori na upitnik'!I20),"-")</f>
        <v>-</v>
      </c>
      <c r="J12" s="93" t="str">
        <f>IF(ISNUMBER(AVERAGE('Odgovori na upitnik'!J19,'Odgovori na upitnik'!J20)),AVERAGE('Odgovori na upitnik'!J19,'Odgovori na upitnik'!J20),"-")</f>
        <v>-</v>
      </c>
      <c r="K12" s="93" t="str">
        <f>IF(ISNUMBER(AVERAGE('Odgovori na upitnik'!K19,'Odgovori na upitnik'!K20)),AVERAGE('Odgovori na upitnik'!K19,'Odgovori na upitnik'!K20),"-")</f>
        <v>-</v>
      </c>
      <c r="L12" s="93" t="str">
        <f>IF(ISNUMBER(AVERAGE('Odgovori na upitnik'!L19,'Odgovori na upitnik'!L20)),AVERAGE('Odgovori na upitnik'!L19,'Odgovori na upitnik'!L20),"-")</f>
        <v>-</v>
      </c>
      <c r="M12" s="90"/>
      <c r="N12" s="93" t="str">
        <f>IF(ISNUMBER(AVERAGE('Odgovori na upitnik'!N19,'Odgovori na upitnik'!N20)),AVERAGE('Odgovori na upitnik'!N19,'Odgovori na upitnik'!N20),"-")</f>
        <v>-</v>
      </c>
      <c r="O12" s="93" t="str">
        <f>IF(ISNUMBER(AVERAGE('Odgovori na upitnik'!O19,'Odgovori na upitnik'!O20)),AVERAGE('Odgovori na upitnik'!O19,'Odgovori na upitnik'!O20),"-")</f>
        <v>-</v>
      </c>
      <c r="P12" s="93" t="str">
        <f>IF(ISNUMBER(AVERAGE('Odgovori na upitnik'!P19,'Odgovori na upitnik'!P20)),AVERAGE('Odgovori na upitnik'!P19,'Odgovori na upitnik'!P20),"-")</f>
        <v>-</v>
      </c>
      <c r="Q12" s="93" t="str">
        <f>IF(ISNUMBER(AVERAGE('Odgovori na upitnik'!Q19,'Odgovori na upitnik'!Q20)),AVERAGE('Odgovori na upitnik'!Q19,'Odgovori na upitnik'!Q20),"-")</f>
        <v>-</v>
      </c>
      <c r="R12" s="93" t="str">
        <f>IF(ISNUMBER(AVERAGE('Odgovori na upitnik'!R19,'Odgovori na upitnik'!R20)),AVERAGE('Odgovori na upitnik'!R19,'Odgovori na upitnik'!R20),"-")</f>
        <v>-</v>
      </c>
      <c r="S12" s="46"/>
      <c r="T12" s="93" t="str">
        <f>IF(ISNUMBER(AVERAGE('Odgovori na upitnik'!T19,'Odgovori na upitnik'!T20)),AVERAGE('Odgovori na upitnik'!T19,'Odgovori na upitnik'!T20),"-")</f>
        <v>-</v>
      </c>
      <c r="U12" s="93" t="str">
        <f>IF(ISNUMBER(AVERAGE('Odgovori na upitnik'!U19,'Odgovori na upitnik'!U20)),AVERAGE('Odgovori na upitnik'!U19,'Odgovori na upitnik'!U20),"-")</f>
        <v>-</v>
      </c>
      <c r="V12" s="93" t="str">
        <f>IF(ISNUMBER(AVERAGE('Odgovori na upitnik'!V19,'Odgovori na upitnik'!V20)),AVERAGE('Odgovori na upitnik'!V19,'Odgovori na upitnik'!V20),"-")</f>
        <v>-</v>
      </c>
      <c r="W12" s="93" t="str">
        <f>IF(ISNUMBER(AVERAGE('Odgovori na upitnik'!W19,'Odgovori na upitnik'!W20)),AVERAGE('Odgovori na upitnik'!W19,'Odgovori na upitnik'!W20),"-")</f>
        <v>-</v>
      </c>
      <c r="X12" s="93" t="str">
        <f>IF(ISNUMBER(AVERAGE('Odgovori na upitnik'!X19,'Odgovori na upitnik'!X20)),AVERAGE('Odgovori na upitnik'!X19,'Odgovori na upitnik'!X20),"-")</f>
        <v>-</v>
      </c>
      <c r="Y12" s="46"/>
      <c r="Z12" s="93" t="str">
        <f>IF(ISNUMBER(AVERAGE('Odgovori na upitnik'!Z19,'Odgovori na upitnik'!Z20)),AVERAGE('Odgovori na upitnik'!Z19,'Odgovori na upitnik'!Z20),"-")</f>
        <v>-</v>
      </c>
      <c r="AA12" s="93" t="str">
        <f>IF(ISNUMBER(AVERAGE('Odgovori na upitnik'!AA19,'Odgovori na upitnik'!AA20)),AVERAGE('Odgovori na upitnik'!AA19,'Odgovori na upitnik'!AA20),"-")</f>
        <v>-</v>
      </c>
      <c r="AB12" s="93" t="str">
        <f>IF(ISNUMBER(AVERAGE('Odgovori na upitnik'!AB19,'Odgovori na upitnik'!AB20)),AVERAGE('Odgovori na upitnik'!AB19,'Odgovori na upitnik'!AB20),"-")</f>
        <v>-</v>
      </c>
      <c r="AC12" s="93" t="str">
        <f>IF(ISNUMBER(AVERAGE('Odgovori na upitnik'!AC19,'Odgovori na upitnik'!AC20)),AVERAGE('Odgovori na upitnik'!AC19,'Odgovori na upitnik'!AC20),"-")</f>
        <v>-</v>
      </c>
      <c r="AD12" s="93" t="str">
        <f>IF(ISNUMBER(AVERAGE('Odgovori na upitnik'!AD19,'Odgovori na upitnik'!AD20)),AVERAGE('Odgovori na upitnik'!AD19,'Odgovori na upitnik'!AD20),"-")</f>
        <v>-</v>
      </c>
      <c r="AE12" s="90"/>
      <c r="AF12" s="93" t="str">
        <f>IF(ISNUMBER(AVERAGE('Odgovori na upitnik'!AF19,'Odgovori na upitnik'!AF20)),AVERAGE('Odgovori na upitnik'!AF19,'Odgovori na upitnik'!AF20),"-")</f>
        <v>-</v>
      </c>
      <c r="AG12" s="93" t="str">
        <f>IF(ISNUMBER(AVERAGE('Odgovori na upitnik'!AG19,'Odgovori na upitnik'!AG20)),AVERAGE('Odgovori na upitnik'!AG19,'Odgovori na upitnik'!AG20),"-")</f>
        <v>-</v>
      </c>
      <c r="AH12" s="93" t="str">
        <f>IF(ISNUMBER(AVERAGE('Odgovori na upitnik'!AH19,'Odgovori na upitnik'!AH20)),AVERAGE('Odgovori na upitnik'!AH19,'Odgovori na upitnik'!AH20),"-")</f>
        <v>-</v>
      </c>
      <c r="AI12" s="93" t="str">
        <f>IF(ISNUMBER(AVERAGE('Odgovori na upitnik'!AI19,'Odgovori na upitnik'!AI20)),AVERAGE('Odgovori na upitnik'!AI19,'Odgovori na upitnik'!AI20),"-")</f>
        <v>-</v>
      </c>
      <c r="AJ12" s="93" t="str">
        <f>IF(ISNUMBER(AVERAGE('Odgovori na upitnik'!AJ19,'Odgovori na upitnik'!AJ20)),AVERAGE('Odgovori na upitnik'!AJ19,'Odgovori na upitnik'!AJ20),"-")</f>
        <v>-</v>
      </c>
      <c r="AK12" s="89"/>
      <c r="AL12" s="93" t="str">
        <f>IF(ISNUMBER(AVERAGE('Odgovori na upitnik'!AL19,'Odgovori na upitnik'!AL20)),AVERAGE('Odgovori na upitnik'!AL19,'Odgovori na upitnik'!AL20),"-")</f>
        <v>-</v>
      </c>
      <c r="AM12" s="93" t="str">
        <f>IF(ISNUMBER(AVERAGE('Odgovori na upitnik'!AM19,'Odgovori na upitnik'!AM20)),AVERAGE('Odgovori na upitnik'!AM19,'Odgovori na upitnik'!AM20),"-")</f>
        <v>-</v>
      </c>
      <c r="AN12" s="93" t="str">
        <f>IF(ISNUMBER(AVERAGE('Odgovori na upitnik'!AN19,'Odgovori na upitnik'!AN20)),AVERAGE('Odgovori na upitnik'!AN19,'Odgovori na upitnik'!AN20),"-")</f>
        <v>-</v>
      </c>
      <c r="AO12" s="93" t="str">
        <f>IF(ISNUMBER(AVERAGE('Odgovori na upitnik'!AO19,'Odgovori na upitnik'!AO20)),AVERAGE('Odgovori na upitnik'!AO19,'Odgovori na upitnik'!AO20),"-")</f>
        <v>-</v>
      </c>
      <c r="AP12" s="93" t="str">
        <f>IF(ISNUMBER(AVERAGE('Odgovori na upitnik'!AP19,'Odgovori na upitnik'!AP20)),AVERAGE('Odgovori na upitnik'!AP19,'Odgovori na upitnik'!AP20),"-")</f>
        <v>-</v>
      </c>
      <c r="AQ12" s="89"/>
      <c r="AR12" s="93" t="str">
        <f>IF(ISNUMBER(AVERAGE('Odgovori na upitnik'!AR19,'Odgovori na upitnik'!AR20)),AVERAGE('Odgovori na upitnik'!AR19,'Odgovori na upitnik'!AR20),"-")</f>
        <v>-</v>
      </c>
      <c r="AS12" s="93" t="str">
        <f>IF(ISNUMBER(AVERAGE('Odgovori na upitnik'!AS19,'Odgovori na upitnik'!AS20)),AVERAGE('Odgovori na upitnik'!AS19,'Odgovori na upitnik'!AS20),"-")</f>
        <v>-</v>
      </c>
      <c r="AT12" s="93" t="str">
        <f>IF(ISNUMBER(AVERAGE('Odgovori na upitnik'!AT19,'Odgovori na upitnik'!AT20)),AVERAGE('Odgovori na upitnik'!AT19,'Odgovori na upitnik'!AT20),"-")</f>
        <v>-</v>
      </c>
      <c r="AU12" s="93" t="str">
        <f>IF(ISNUMBER(AVERAGE('Odgovori na upitnik'!AU19,'Odgovori na upitnik'!AU20)),AVERAGE('Odgovori na upitnik'!AU19,'Odgovori na upitnik'!AU20),"-")</f>
        <v>-</v>
      </c>
      <c r="AV12" s="93" t="str">
        <f>IF(ISNUMBER(AVERAGE('Odgovori na upitnik'!AV19,'Odgovori na upitnik'!AV20)),AVERAGE('Odgovori na upitnik'!AV19,'Odgovori na upitnik'!AV20),"-")</f>
        <v>-</v>
      </c>
      <c r="AW12" s="46"/>
      <c r="AX12" s="93" t="str">
        <f>IF(ISNUMBER(AVERAGE('Odgovori na upitnik'!AX19,'Odgovori na upitnik'!AX20)),AVERAGE('Odgovori na upitnik'!AX19,'Odgovori na upitnik'!AX20),"-")</f>
        <v>-</v>
      </c>
      <c r="AY12" s="93" t="str">
        <f>IF(ISNUMBER(AVERAGE('Odgovori na upitnik'!AY19,'Odgovori na upitnik'!AY20)),AVERAGE('Odgovori na upitnik'!AY19,'Odgovori na upitnik'!AY20),"-")</f>
        <v>-</v>
      </c>
      <c r="AZ12" s="93" t="str">
        <f>IF(ISNUMBER(AVERAGE('Odgovori na upitnik'!AZ19,'Odgovori na upitnik'!AZ20)),AVERAGE('Odgovori na upitnik'!AZ19,'Odgovori na upitnik'!AZ20),"-")</f>
        <v>-</v>
      </c>
      <c r="BA12" s="93" t="str">
        <f>IF(ISNUMBER(AVERAGE('Odgovori na upitnik'!BA19,'Odgovori na upitnik'!BA20)),AVERAGE('Odgovori na upitnik'!BA19,'Odgovori na upitnik'!BA20),"-")</f>
        <v>-</v>
      </c>
      <c r="BB12" s="93" t="str">
        <f>IF(ISNUMBER(AVERAGE('Odgovori na upitnik'!BB19,'Odgovori na upitnik'!BB20)),AVERAGE('Odgovori na upitnik'!BB19,'Odgovori na upitnik'!BB20),"-")</f>
        <v>-</v>
      </c>
      <c r="BC12" s="46"/>
      <c r="BD12" s="93" t="str">
        <f>IF(ISNUMBER(AVERAGE('Odgovori na upitnik'!BD19,'Odgovori na upitnik'!BD20)),AVERAGE('Odgovori na upitnik'!BD19,'Odgovori na upitnik'!BD20),"-")</f>
        <v>-</v>
      </c>
      <c r="BE12" s="93" t="str">
        <f>IF(ISNUMBER(AVERAGE('Odgovori na upitnik'!BE19,'Odgovori na upitnik'!BE20)),AVERAGE('Odgovori na upitnik'!BE19,'Odgovori na upitnik'!BE20),"-")</f>
        <v>-</v>
      </c>
      <c r="BF12" s="93" t="str">
        <f>IF(ISNUMBER(AVERAGE('Odgovori na upitnik'!BF19,'Odgovori na upitnik'!BF20)),AVERAGE('Odgovori na upitnik'!BF19,'Odgovori na upitnik'!BF20),"-")</f>
        <v>-</v>
      </c>
      <c r="BG12" s="93" t="str">
        <f>IF(ISNUMBER(AVERAGE('Odgovori na upitnik'!BG19,'Odgovori na upitnik'!BG20)),AVERAGE('Odgovori na upitnik'!BG19,'Odgovori na upitnik'!BG20),"-")</f>
        <v>-</v>
      </c>
      <c r="BH12" s="93" t="str">
        <f>IF(ISNUMBER(AVERAGE('Odgovori na upitnik'!BH19,'Odgovori na upitnik'!BH20)),AVERAGE('Odgovori na upitnik'!BH19,'Odgovori na upitnik'!BH20),"-")</f>
        <v>-</v>
      </c>
      <c r="BI12" s="46"/>
      <c r="BJ12" s="93" t="str">
        <f>IF(ISNUMBER(AVERAGE('Odgovori na upitnik'!BJ19,'Odgovori na upitnik'!BJ20)),AVERAGE('Odgovori na upitnik'!BJ19,'Odgovori na upitnik'!BJ20),"-")</f>
        <v>-</v>
      </c>
      <c r="BK12" s="93" t="str">
        <f>IF(ISNUMBER(AVERAGE('Odgovori na upitnik'!BK19,'Odgovori na upitnik'!BK20)),AVERAGE('Odgovori na upitnik'!BK19,'Odgovori na upitnik'!BK20),"-")</f>
        <v>-</v>
      </c>
      <c r="BL12" s="93" t="str">
        <f>IF(ISNUMBER(AVERAGE('Odgovori na upitnik'!BL19,'Odgovori na upitnik'!BL20)),AVERAGE('Odgovori na upitnik'!BL19,'Odgovori na upitnik'!BL20),"-")</f>
        <v>-</v>
      </c>
      <c r="BM12" s="93" t="str">
        <f>IF(ISNUMBER(AVERAGE('Odgovori na upitnik'!BM19,'Odgovori na upitnik'!BM20)),AVERAGE('Odgovori na upitnik'!BM19,'Odgovori na upitnik'!BM20),"-")</f>
        <v>-</v>
      </c>
      <c r="BN12" s="93" t="str">
        <f>IF(ISNUMBER(AVERAGE('Odgovori na upitnik'!BN19,'Odgovori na upitnik'!BN20)),AVERAGE('Odgovori na upitnik'!BN19,'Odgovori na upitnik'!BN20),"-")</f>
        <v>-</v>
      </c>
      <c r="BO12" s="79"/>
      <c r="BP12" s="106"/>
      <c r="BQ12" s="107"/>
    </row>
    <row r="13" spans="1:69" s="109" customFormat="1" ht="15.75" customHeight="1">
      <c r="A13" s="108" t="s">
        <v>11</v>
      </c>
      <c r="B13" s="93" t="str">
        <f>IF(ISNUMBER(AVERAGE('Odgovori na upitnik'!B21,'Odgovori na upitnik'!B22)),AVERAGE('Odgovori na upitnik'!B21,'Odgovori na upitnik'!B22),"-")</f>
        <v>-</v>
      </c>
      <c r="C13" s="93" t="str">
        <f>IF(ISNUMBER(AVERAGE('Odgovori na upitnik'!C21,'Odgovori na upitnik'!C22)),AVERAGE('Odgovori na upitnik'!C21,'Odgovori na upitnik'!C22),"-")</f>
        <v>-</v>
      </c>
      <c r="D13" s="93" t="str">
        <f>IF(ISNUMBER(AVERAGE('Odgovori na upitnik'!D21,'Odgovori na upitnik'!D22)),AVERAGE('Odgovori na upitnik'!D21,'Odgovori na upitnik'!D22),"-")</f>
        <v>-</v>
      </c>
      <c r="E13" s="93" t="str">
        <f>IF(ISNUMBER(AVERAGE('Odgovori na upitnik'!E21,'Odgovori na upitnik'!E22)),AVERAGE('Odgovori na upitnik'!E21,'Odgovori na upitnik'!E22),"-")</f>
        <v>-</v>
      </c>
      <c r="F13" s="93" t="str">
        <f>IF(ISNUMBER(AVERAGE('Odgovori na upitnik'!F21,'Odgovori na upitnik'!F22)),AVERAGE('Odgovori na upitnik'!F21,'Odgovori na upitnik'!F22),"-")</f>
        <v>-</v>
      </c>
      <c r="G13" s="93"/>
      <c r="H13" s="93" t="str">
        <f>IF(ISNUMBER(AVERAGE('Odgovori na upitnik'!H21,'Odgovori na upitnik'!H22)),AVERAGE('Odgovori na upitnik'!H21,'Odgovori na upitnik'!H22),"-")</f>
        <v>-</v>
      </c>
      <c r="I13" s="93" t="str">
        <f>IF(ISNUMBER(AVERAGE('Odgovori na upitnik'!I21,'Odgovori na upitnik'!I22)),AVERAGE('Odgovori na upitnik'!I21,'Odgovori na upitnik'!I22),"-")</f>
        <v>-</v>
      </c>
      <c r="J13" s="93" t="str">
        <f>IF(ISNUMBER(AVERAGE('Odgovori na upitnik'!J21,'Odgovori na upitnik'!J22)),AVERAGE('Odgovori na upitnik'!J21,'Odgovori na upitnik'!J22),"-")</f>
        <v>-</v>
      </c>
      <c r="K13" s="93" t="str">
        <f>IF(ISNUMBER(AVERAGE('Odgovori na upitnik'!K21,'Odgovori na upitnik'!K22)),AVERAGE('Odgovori na upitnik'!K21,'Odgovori na upitnik'!K22),"-")</f>
        <v>-</v>
      </c>
      <c r="L13" s="93" t="str">
        <f>IF(ISNUMBER(AVERAGE('Odgovori na upitnik'!L21,'Odgovori na upitnik'!L22)),AVERAGE('Odgovori na upitnik'!L21,'Odgovori na upitnik'!L22),"-")</f>
        <v>-</v>
      </c>
      <c r="M13" s="90"/>
      <c r="N13" s="93" t="str">
        <f>IF(ISNUMBER(AVERAGE('Odgovori na upitnik'!N21,'Odgovori na upitnik'!N22)),AVERAGE('Odgovori na upitnik'!N21,'Odgovori na upitnik'!N22),"-")</f>
        <v>-</v>
      </c>
      <c r="O13" s="93" t="str">
        <f>IF(ISNUMBER(AVERAGE('Odgovori na upitnik'!O21,'Odgovori na upitnik'!O22)),AVERAGE('Odgovori na upitnik'!O21,'Odgovori na upitnik'!O22),"-")</f>
        <v>-</v>
      </c>
      <c r="P13" s="93" t="str">
        <f>IF(ISNUMBER(AVERAGE('Odgovori na upitnik'!P21,'Odgovori na upitnik'!P22)),AVERAGE('Odgovori na upitnik'!P21,'Odgovori na upitnik'!P22),"-")</f>
        <v>-</v>
      </c>
      <c r="Q13" s="93" t="str">
        <f>IF(ISNUMBER(AVERAGE('Odgovori na upitnik'!Q21,'Odgovori na upitnik'!Q22)),AVERAGE('Odgovori na upitnik'!Q21,'Odgovori na upitnik'!Q22),"-")</f>
        <v>-</v>
      </c>
      <c r="R13" s="93" t="str">
        <f>IF(ISNUMBER(AVERAGE('Odgovori na upitnik'!R21,'Odgovori na upitnik'!R22)),AVERAGE('Odgovori na upitnik'!R21,'Odgovori na upitnik'!R22),"-")</f>
        <v>-</v>
      </c>
      <c r="S13" s="46"/>
      <c r="T13" s="93" t="str">
        <f>IF(ISNUMBER(AVERAGE('Odgovori na upitnik'!T21,'Odgovori na upitnik'!T22)),AVERAGE('Odgovori na upitnik'!T21,'Odgovori na upitnik'!T22),"-")</f>
        <v>-</v>
      </c>
      <c r="U13" s="93" t="str">
        <f>IF(ISNUMBER(AVERAGE('Odgovori na upitnik'!U21,'Odgovori na upitnik'!U22)),AVERAGE('Odgovori na upitnik'!U21,'Odgovori na upitnik'!U22),"-")</f>
        <v>-</v>
      </c>
      <c r="V13" s="93" t="str">
        <f>IF(ISNUMBER(AVERAGE('Odgovori na upitnik'!V21,'Odgovori na upitnik'!V22)),AVERAGE('Odgovori na upitnik'!V21,'Odgovori na upitnik'!V22),"-")</f>
        <v>-</v>
      </c>
      <c r="W13" s="93" t="str">
        <f>IF(ISNUMBER(AVERAGE('Odgovori na upitnik'!W21,'Odgovori na upitnik'!W22)),AVERAGE('Odgovori na upitnik'!W21,'Odgovori na upitnik'!W22),"-")</f>
        <v>-</v>
      </c>
      <c r="X13" s="93" t="str">
        <f>IF(ISNUMBER(AVERAGE('Odgovori na upitnik'!X21,'Odgovori na upitnik'!X22)),AVERAGE('Odgovori na upitnik'!X21,'Odgovori na upitnik'!X22),"-")</f>
        <v>-</v>
      </c>
      <c r="Y13" s="46"/>
      <c r="Z13" s="93" t="str">
        <f>IF(ISNUMBER(AVERAGE('Odgovori na upitnik'!Z21,'Odgovori na upitnik'!Z22)),AVERAGE('Odgovori na upitnik'!Z21,'Odgovori na upitnik'!Z22),"-")</f>
        <v>-</v>
      </c>
      <c r="AA13" s="93" t="str">
        <f>IF(ISNUMBER(AVERAGE('Odgovori na upitnik'!AA21,'Odgovori na upitnik'!AA22)),AVERAGE('Odgovori na upitnik'!AA21,'Odgovori na upitnik'!AA22),"-")</f>
        <v>-</v>
      </c>
      <c r="AB13" s="93" t="str">
        <f>IF(ISNUMBER(AVERAGE('Odgovori na upitnik'!AB21,'Odgovori na upitnik'!AB22)),AVERAGE('Odgovori na upitnik'!AB21,'Odgovori na upitnik'!AB22),"-")</f>
        <v>-</v>
      </c>
      <c r="AC13" s="93" t="str">
        <f>IF(ISNUMBER(AVERAGE('Odgovori na upitnik'!AC21,'Odgovori na upitnik'!AC22)),AVERAGE('Odgovori na upitnik'!AC21,'Odgovori na upitnik'!AC22),"-")</f>
        <v>-</v>
      </c>
      <c r="AD13" s="93" t="str">
        <f>IF(ISNUMBER(AVERAGE('Odgovori na upitnik'!AD21,'Odgovori na upitnik'!AD22)),AVERAGE('Odgovori na upitnik'!AD21,'Odgovori na upitnik'!AD22),"-")</f>
        <v>-</v>
      </c>
      <c r="AE13" s="90"/>
      <c r="AF13" s="93" t="str">
        <f>IF(ISNUMBER(AVERAGE('Odgovori na upitnik'!AF21,'Odgovori na upitnik'!AF22)),AVERAGE('Odgovori na upitnik'!AF21,'Odgovori na upitnik'!AF22),"-")</f>
        <v>-</v>
      </c>
      <c r="AG13" s="93" t="str">
        <f>IF(ISNUMBER(AVERAGE('Odgovori na upitnik'!AG21,'Odgovori na upitnik'!AG22)),AVERAGE('Odgovori na upitnik'!AG21,'Odgovori na upitnik'!AG22),"-")</f>
        <v>-</v>
      </c>
      <c r="AH13" s="93" t="str">
        <f>IF(ISNUMBER(AVERAGE('Odgovori na upitnik'!AH21,'Odgovori na upitnik'!AH22)),AVERAGE('Odgovori na upitnik'!AH21,'Odgovori na upitnik'!AH22),"-")</f>
        <v>-</v>
      </c>
      <c r="AI13" s="93" t="str">
        <f>IF(ISNUMBER(AVERAGE('Odgovori na upitnik'!AI21,'Odgovori na upitnik'!AI22)),AVERAGE('Odgovori na upitnik'!AI21,'Odgovori na upitnik'!AI22),"-")</f>
        <v>-</v>
      </c>
      <c r="AJ13" s="93" t="str">
        <f>IF(ISNUMBER(AVERAGE('Odgovori na upitnik'!AJ21,'Odgovori na upitnik'!AJ22)),AVERAGE('Odgovori na upitnik'!AJ21,'Odgovori na upitnik'!AJ22),"-")</f>
        <v>-</v>
      </c>
      <c r="AK13" s="89"/>
      <c r="AL13" s="93" t="str">
        <f>IF(ISNUMBER(AVERAGE('Odgovori na upitnik'!AL21,'Odgovori na upitnik'!AL22)),AVERAGE('Odgovori na upitnik'!AL21,'Odgovori na upitnik'!AL22),"-")</f>
        <v>-</v>
      </c>
      <c r="AM13" s="93" t="str">
        <f>IF(ISNUMBER(AVERAGE('Odgovori na upitnik'!AM21,'Odgovori na upitnik'!AM22)),AVERAGE('Odgovori na upitnik'!AM21,'Odgovori na upitnik'!AM22),"-")</f>
        <v>-</v>
      </c>
      <c r="AN13" s="93" t="str">
        <f>IF(ISNUMBER(AVERAGE('Odgovori na upitnik'!AN21,'Odgovori na upitnik'!AN22)),AVERAGE('Odgovori na upitnik'!AN21,'Odgovori na upitnik'!AN22),"-")</f>
        <v>-</v>
      </c>
      <c r="AO13" s="93" t="str">
        <f>IF(ISNUMBER(AVERAGE('Odgovori na upitnik'!AO21,'Odgovori na upitnik'!AO22)),AVERAGE('Odgovori na upitnik'!AO21,'Odgovori na upitnik'!AO22),"-")</f>
        <v>-</v>
      </c>
      <c r="AP13" s="93" t="str">
        <f>IF(ISNUMBER(AVERAGE('Odgovori na upitnik'!AP21,'Odgovori na upitnik'!AP22)),AVERAGE('Odgovori na upitnik'!AP21,'Odgovori na upitnik'!AP22),"-")</f>
        <v>-</v>
      </c>
      <c r="AQ13" s="89"/>
      <c r="AR13" s="93" t="str">
        <f>IF(ISNUMBER(AVERAGE('Odgovori na upitnik'!AR21,'Odgovori na upitnik'!AR22)),AVERAGE('Odgovori na upitnik'!AR21,'Odgovori na upitnik'!AR22),"-")</f>
        <v>-</v>
      </c>
      <c r="AS13" s="93" t="str">
        <f>IF(ISNUMBER(AVERAGE('Odgovori na upitnik'!AS21,'Odgovori na upitnik'!AS22)),AVERAGE('Odgovori na upitnik'!AS21,'Odgovori na upitnik'!AS22),"-")</f>
        <v>-</v>
      </c>
      <c r="AT13" s="93" t="str">
        <f>IF(ISNUMBER(AVERAGE('Odgovori na upitnik'!AT21,'Odgovori na upitnik'!AT22)),AVERAGE('Odgovori na upitnik'!AT21,'Odgovori na upitnik'!AT22),"-")</f>
        <v>-</v>
      </c>
      <c r="AU13" s="93" t="str">
        <f>IF(ISNUMBER(AVERAGE('Odgovori na upitnik'!AU21,'Odgovori na upitnik'!AU22)),AVERAGE('Odgovori na upitnik'!AU21,'Odgovori na upitnik'!AU22),"-")</f>
        <v>-</v>
      </c>
      <c r="AV13" s="93" t="str">
        <f>IF(ISNUMBER(AVERAGE('Odgovori na upitnik'!AV21,'Odgovori na upitnik'!AV22)),AVERAGE('Odgovori na upitnik'!AV21,'Odgovori na upitnik'!AV22),"-")</f>
        <v>-</v>
      </c>
      <c r="AW13" s="46"/>
      <c r="AX13" s="93" t="str">
        <f>IF(ISNUMBER(AVERAGE('Odgovori na upitnik'!AX21,'Odgovori na upitnik'!AX22)),AVERAGE('Odgovori na upitnik'!AX21,'Odgovori na upitnik'!AX22),"-")</f>
        <v>-</v>
      </c>
      <c r="AY13" s="93" t="str">
        <f>IF(ISNUMBER(AVERAGE('Odgovori na upitnik'!AY21,'Odgovori na upitnik'!AY22)),AVERAGE('Odgovori na upitnik'!AY21,'Odgovori na upitnik'!AY22),"-")</f>
        <v>-</v>
      </c>
      <c r="AZ13" s="93" t="str">
        <f>IF(ISNUMBER(AVERAGE('Odgovori na upitnik'!AZ21,'Odgovori na upitnik'!AZ22)),AVERAGE('Odgovori na upitnik'!AZ21,'Odgovori na upitnik'!AZ22),"-")</f>
        <v>-</v>
      </c>
      <c r="BA13" s="93" t="str">
        <f>IF(ISNUMBER(AVERAGE('Odgovori na upitnik'!BA21,'Odgovori na upitnik'!BA22)),AVERAGE('Odgovori na upitnik'!BA21,'Odgovori na upitnik'!BA22),"-")</f>
        <v>-</v>
      </c>
      <c r="BB13" s="93" t="str">
        <f>IF(ISNUMBER(AVERAGE('Odgovori na upitnik'!BB21,'Odgovori na upitnik'!BB22)),AVERAGE('Odgovori na upitnik'!BB21,'Odgovori na upitnik'!BB22),"-")</f>
        <v>-</v>
      </c>
      <c r="BC13" s="46"/>
      <c r="BD13" s="93" t="str">
        <f>IF(ISNUMBER(AVERAGE('Odgovori na upitnik'!BD21,'Odgovori na upitnik'!BD22)),AVERAGE('Odgovori na upitnik'!BD21,'Odgovori na upitnik'!BD22),"-")</f>
        <v>-</v>
      </c>
      <c r="BE13" s="93" t="str">
        <f>IF(ISNUMBER(AVERAGE('Odgovori na upitnik'!BE21,'Odgovori na upitnik'!BE22)),AVERAGE('Odgovori na upitnik'!BE21,'Odgovori na upitnik'!BE22),"-")</f>
        <v>-</v>
      </c>
      <c r="BF13" s="93" t="str">
        <f>IF(ISNUMBER(AVERAGE('Odgovori na upitnik'!BF21,'Odgovori na upitnik'!BF22)),AVERAGE('Odgovori na upitnik'!BF21,'Odgovori na upitnik'!BF22),"-")</f>
        <v>-</v>
      </c>
      <c r="BG13" s="93" t="str">
        <f>IF(ISNUMBER(AVERAGE('Odgovori na upitnik'!BG21,'Odgovori na upitnik'!BG22)),AVERAGE('Odgovori na upitnik'!BG21,'Odgovori na upitnik'!BG22),"-")</f>
        <v>-</v>
      </c>
      <c r="BH13" s="93" t="str">
        <f>IF(ISNUMBER(AVERAGE('Odgovori na upitnik'!BH21,'Odgovori na upitnik'!BH22)),AVERAGE('Odgovori na upitnik'!BH21,'Odgovori na upitnik'!BH22),"-")</f>
        <v>-</v>
      </c>
      <c r="BI13" s="48"/>
      <c r="BJ13" s="93" t="str">
        <f>IF(ISNUMBER(AVERAGE('Odgovori na upitnik'!BJ21,'Odgovori na upitnik'!BJ22)),AVERAGE('Odgovori na upitnik'!BJ21,'Odgovori na upitnik'!BJ22),"-")</f>
        <v>-</v>
      </c>
      <c r="BK13" s="93" t="str">
        <f>IF(ISNUMBER(AVERAGE('Odgovori na upitnik'!BK21,'Odgovori na upitnik'!BK22)),AVERAGE('Odgovori na upitnik'!BK21,'Odgovori na upitnik'!BK22),"-")</f>
        <v>-</v>
      </c>
      <c r="BL13" s="93" t="str">
        <f>IF(ISNUMBER(AVERAGE('Odgovori na upitnik'!BL21,'Odgovori na upitnik'!BL22)),AVERAGE('Odgovori na upitnik'!BL21,'Odgovori na upitnik'!BL22),"-")</f>
        <v>-</v>
      </c>
      <c r="BM13" s="93" t="str">
        <f>IF(ISNUMBER(AVERAGE('Odgovori na upitnik'!BM21,'Odgovori na upitnik'!BM22)),AVERAGE('Odgovori na upitnik'!BM21,'Odgovori na upitnik'!BM22),"-")</f>
        <v>-</v>
      </c>
      <c r="BN13" s="93" t="str">
        <f>IF(ISNUMBER(AVERAGE('Odgovori na upitnik'!BN21,'Odgovori na upitnik'!BN22)),AVERAGE('Odgovori na upitnik'!BN21,'Odgovori na upitnik'!BN22),"-")</f>
        <v>-</v>
      </c>
      <c r="BO13" s="79"/>
      <c r="BP13" s="106"/>
      <c r="BQ13" s="107"/>
    </row>
    <row r="14" spans="1:69" ht="15.75" customHeight="1">
      <c r="A14" s="92" t="s">
        <v>12</v>
      </c>
      <c r="B14" s="93" t="str">
        <f>IF(ISNUMBER(AVERAGE('Odgovori na upitnik'!B23,'Odgovori na upitnik'!B24)),AVERAGE('Odgovori na upitnik'!B23,'Odgovori na upitnik'!B24),"-")</f>
        <v>-</v>
      </c>
      <c r="C14" s="93" t="str">
        <f>IF(ISNUMBER(AVERAGE('Odgovori na upitnik'!C23,'Odgovori na upitnik'!C24)),AVERAGE('Odgovori na upitnik'!C23,'Odgovori na upitnik'!C24),"-")</f>
        <v>-</v>
      </c>
      <c r="D14" s="93" t="str">
        <f>IF(ISNUMBER(AVERAGE('Odgovori na upitnik'!D23,'Odgovori na upitnik'!D24)),AVERAGE('Odgovori na upitnik'!D23,'Odgovori na upitnik'!D24),"-")</f>
        <v>-</v>
      </c>
      <c r="E14" s="93" t="str">
        <f>IF(ISNUMBER(AVERAGE('Odgovori na upitnik'!E23,'Odgovori na upitnik'!E24)),AVERAGE('Odgovori na upitnik'!E23,'Odgovori na upitnik'!E24),"-")</f>
        <v>-</v>
      </c>
      <c r="F14" s="93" t="str">
        <f>IF(ISNUMBER(AVERAGE('Odgovori na upitnik'!F23,'Odgovori na upitnik'!F24)),AVERAGE('Odgovori na upitnik'!F23,'Odgovori na upitnik'!F24),"-")</f>
        <v>-</v>
      </c>
      <c r="G14" s="93"/>
      <c r="H14" s="93" t="str">
        <f>IF(ISNUMBER(AVERAGE('Odgovori na upitnik'!H23,'Odgovori na upitnik'!H24)),AVERAGE('Odgovori na upitnik'!H23,'Odgovori na upitnik'!H24),"-")</f>
        <v>-</v>
      </c>
      <c r="I14" s="93" t="str">
        <f>IF(ISNUMBER(AVERAGE('Odgovori na upitnik'!I23,'Odgovori na upitnik'!I24)),AVERAGE('Odgovori na upitnik'!I23,'Odgovori na upitnik'!I24),"-")</f>
        <v>-</v>
      </c>
      <c r="J14" s="93" t="str">
        <f>IF(ISNUMBER(AVERAGE('Odgovori na upitnik'!J23,'Odgovori na upitnik'!J24)),AVERAGE('Odgovori na upitnik'!J23,'Odgovori na upitnik'!J24),"-")</f>
        <v>-</v>
      </c>
      <c r="K14" s="93" t="str">
        <f>IF(ISNUMBER(AVERAGE('Odgovori na upitnik'!K23,'Odgovori na upitnik'!K24)),AVERAGE('Odgovori na upitnik'!K23,'Odgovori na upitnik'!K24),"-")</f>
        <v>-</v>
      </c>
      <c r="L14" s="93" t="str">
        <f>IF(ISNUMBER(AVERAGE('Odgovori na upitnik'!L23,'Odgovori na upitnik'!L24)),AVERAGE('Odgovori na upitnik'!L23,'Odgovori na upitnik'!L24),"-")</f>
        <v>-</v>
      </c>
      <c r="M14" s="90"/>
      <c r="N14" s="93" t="str">
        <f>IF(ISNUMBER(AVERAGE('Odgovori na upitnik'!N23,'Odgovori na upitnik'!N24)),AVERAGE('Odgovori na upitnik'!N23,'Odgovori na upitnik'!N24),"-")</f>
        <v>-</v>
      </c>
      <c r="O14" s="93" t="str">
        <f>IF(ISNUMBER(AVERAGE('Odgovori na upitnik'!O23,'Odgovori na upitnik'!O24)),AVERAGE('Odgovori na upitnik'!O23,'Odgovori na upitnik'!O24),"-")</f>
        <v>-</v>
      </c>
      <c r="P14" s="93" t="str">
        <f>IF(ISNUMBER(AVERAGE('Odgovori na upitnik'!P23,'Odgovori na upitnik'!P24)),AVERAGE('Odgovori na upitnik'!P23,'Odgovori na upitnik'!P24),"-")</f>
        <v>-</v>
      </c>
      <c r="Q14" s="93" t="str">
        <f>IF(ISNUMBER(AVERAGE('Odgovori na upitnik'!Q23,'Odgovori na upitnik'!Q24)),AVERAGE('Odgovori na upitnik'!Q23,'Odgovori na upitnik'!Q24),"-")</f>
        <v>-</v>
      </c>
      <c r="R14" s="93" t="str">
        <f>IF(ISNUMBER(AVERAGE('Odgovori na upitnik'!R23,'Odgovori na upitnik'!R24)),AVERAGE('Odgovori na upitnik'!R23,'Odgovori na upitnik'!R24),"-")</f>
        <v>-</v>
      </c>
      <c r="S14" s="46"/>
      <c r="T14" s="93" t="str">
        <f>IF(ISNUMBER(AVERAGE('Odgovori na upitnik'!T23,'Odgovori na upitnik'!T24)),AVERAGE('Odgovori na upitnik'!T23,'Odgovori na upitnik'!T24),"-")</f>
        <v>-</v>
      </c>
      <c r="U14" s="93" t="str">
        <f>IF(ISNUMBER(AVERAGE('Odgovori na upitnik'!U23,'Odgovori na upitnik'!U24)),AVERAGE('Odgovori na upitnik'!U23,'Odgovori na upitnik'!U24),"-")</f>
        <v>-</v>
      </c>
      <c r="V14" s="93" t="str">
        <f>IF(ISNUMBER(AVERAGE('Odgovori na upitnik'!V23,'Odgovori na upitnik'!V24)),AVERAGE('Odgovori na upitnik'!V23,'Odgovori na upitnik'!V24),"-")</f>
        <v>-</v>
      </c>
      <c r="W14" s="93" t="str">
        <f>IF(ISNUMBER(AVERAGE('Odgovori na upitnik'!W23,'Odgovori na upitnik'!W24)),AVERAGE('Odgovori na upitnik'!W23,'Odgovori na upitnik'!W24),"-")</f>
        <v>-</v>
      </c>
      <c r="X14" s="93" t="str">
        <f>IF(ISNUMBER(AVERAGE('Odgovori na upitnik'!X23,'Odgovori na upitnik'!X24)),AVERAGE('Odgovori na upitnik'!X23,'Odgovori na upitnik'!X24),"-")</f>
        <v>-</v>
      </c>
      <c r="Y14" s="46"/>
      <c r="Z14" s="93" t="str">
        <f>IF(ISNUMBER(AVERAGE('Odgovori na upitnik'!Z23,'Odgovori na upitnik'!Z24)),AVERAGE('Odgovori na upitnik'!Z23,'Odgovori na upitnik'!Z24),"-")</f>
        <v>-</v>
      </c>
      <c r="AA14" s="93" t="str">
        <f>IF(ISNUMBER(AVERAGE('Odgovori na upitnik'!AA23,'Odgovori na upitnik'!AA24)),AVERAGE('Odgovori na upitnik'!AA23,'Odgovori na upitnik'!AA24),"-")</f>
        <v>-</v>
      </c>
      <c r="AB14" s="93" t="str">
        <f>IF(ISNUMBER(AVERAGE('Odgovori na upitnik'!AB23,'Odgovori na upitnik'!AB24)),AVERAGE('Odgovori na upitnik'!AB23,'Odgovori na upitnik'!AB24),"-")</f>
        <v>-</v>
      </c>
      <c r="AC14" s="93" t="str">
        <f>IF(ISNUMBER(AVERAGE('Odgovori na upitnik'!AC23,'Odgovori na upitnik'!AC24)),AVERAGE('Odgovori na upitnik'!AC23,'Odgovori na upitnik'!AC24),"-")</f>
        <v>-</v>
      </c>
      <c r="AD14" s="93" t="str">
        <f>IF(ISNUMBER(AVERAGE('Odgovori na upitnik'!AD23,'Odgovori na upitnik'!AD24)),AVERAGE('Odgovori na upitnik'!AD23,'Odgovori na upitnik'!AD24),"-")</f>
        <v>-</v>
      </c>
      <c r="AE14" s="90"/>
      <c r="AF14" s="93" t="str">
        <f>IF(ISNUMBER(AVERAGE('Odgovori na upitnik'!AF23,'Odgovori na upitnik'!AF24)),AVERAGE('Odgovori na upitnik'!AF23,'Odgovori na upitnik'!AF24),"-")</f>
        <v>-</v>
      </c>
      <c r="AG14" s="93" t="str">
        <f>IF(ISNUMBER(AVERAGE('Odgovori na upitnik'!AG23,'Odgovori na upitnik'!AG24)),AVERAGE('Odgovori na upitnik'!AG23,'Odgovori na upitnik'!AG24),"-")</f>
        <v>-</v>
      </c>
      <c r="AH14" s="93" t="str">
        <f>IF(ISNUMBER(AVERAGE('Odgovori na upitnik'!AH23,'Odgovori na upitnik'!AH24)),AVERAGE('Odgovori na upitnik'!AH23,'Odgovori na upitnik'!AH24),"-")</f>
        <v>-</v>
      </c>
      <c r="AI14" s="93" t="str">
        <f>IF(ISNUMBER(AVERAGE('Odgovori na upitnik'!AI23,'Odgovori na upitnik'!AI24)),AVERAGE('Odgovori na upitnik'!AI23,'Odgovori na upitnik'!AI24),"-")</f>
        <v>-</v>
      </c>
      <c r="AJ14" s="93" t="str">
        <f>IF(ISNUMBER(AVERAGE('Odgovori na upitnik'!AJ23,'Odgovori na upitnik'!AJ24)),AVERAGE('Odgovori na upitnik'!AJ23,'Odgovori na upitnik'!AJ24),"-")</f>
        <v>-</v>
      </c>
      <c r="AK14" s="89"/>
      <c r="AL14" s="93" t="str">
        <f>IF(ISNUMBER(AVERAGE('Odgovori na upitnik'!AL23,'Odgovori na upitnik'!AL24)),AVERAGE('Odgovori na upitnik'!AL23,'Odgovori na upitnik'!AL24),"-")</f>
        <v>-</v>
      </c>
      <c r="AM14" s="93" t="str">
        <f>IF(ISNUMBER(AVERAGE('Odgovori na upitnik'!AM23,'Odgovori na upitnik'!AM24)),AVERAGE('Odgovori na upitnik'!AM23,'Odgovori na upitnik'!AM24),"-")</f>
        <v>-</v>
      </c>
      <c r="AN14" s="93" t="str">
        <f>IF(ISNUMBER(AVERAGE('Odgovori na upitnik'!AN23,'Odgovori na upitnik'!AN24)),AVERAGE('Odgovori na upitnik'!AN23,'Odgovori na upitnik'!AN24),"-")</f>
        <v>-</v>
      </c>
      <c r="AO14" s="93" t="str">
        <f>IF(ISNUMBER(AVERAGE('Odgovori na upitnik'!AO23,'Odgovori na upitnik'!AO24)),AVERAGE('Odgovori na upitnik'!AO23,'Odgovori na upitnik'!AO24),"-")</f>
        <v>-</v>
      </c>
      <c r="AP14" s="93" t="str">
        <f>IF(ISNUMBER(AVERAGE('Odgovori na upitnik'!AP23,'Odgovori na upitnik'!AP24)),AVERAGE('Odgovori na upitnik'!AP23,'Odgovori na upitnik'!AP24),"-")</f>
        <v>-</v>
      </c>
      <c r="AQ14" s="89"/>
      <c r="AR14" s="93" t="str">
        <f>IF(ISNUMBER(AVERAGE('Odgovori na upitnik'!AR23,'Odgovori na upitnik'!AR24)),AVERAGE('Odgovori na upitnik'!AR23,'Odgovori na upitnik'!AR24),"-")</f>
        <v>-</v>
      </c>
      <c r="AS14" s="93" t="str">
        <f>IF(ISNUMBER(AVERAGE('Odgovori na upitnik'!AS23,'Odgovori na upitnik'!AS24)),AVERAGE('Odgovori na upitnik'!AS23,'Odgovori na upitnik'!AS24),"-")</f>
        <v>-</v>
      </c>
      <c r="AT14" s="93" t="str">
        <f>IF(ISNUMBER(AVERAGE('Odgovori na upitnik'!AT23,'Odgovori na upitnik'!AT24)),AVERAGE('Odgovori na upitnik'!AT23,'Odgovori na upitnik'!AT24),"-")</f>
        <v>-</v>
      </c>
      <c r="AU14" s="93" t="str">
        <f>IF(ISNUMBER(AVERAGE('Odgovori na upitnik'!AU23,'Odgovori na upitnik'!AU24)),AVERAGE('Odgovori na upitnik'!AU23,'Odgovori na upitnik'!AU24),"-")</f>
        <v>-</v>
      </c>
      <c r="AV14" s="93" t="str">
        <f>IF(ISNUMBER(AVERAGE('Odgovori na upitnik'!AV23,'Odgovori na upitnik'!AV24)),AVERAGE('Odgovori na upitnik'!AV23,'Odgovori na upitnik'!AV24),"-")</f>
        <v>-</v>
      </c>
      <c r="AW14" s="46"/>
      <c r="AX14" s="93" t="str">
        <f>IF(ISNUMBER(AVERAGE('Odgovori na upitnik'!AX23,'Odgovori na upitnik'!AX24)),AVERAGE('Odgovori na upitnik'!AX23,'Odgovori na upitnik'!AX24),"-")</f>
        <v>-</v>
      </c>
      <c r="AY14" s="93" t="str">
        <f>IF(ISNUMBER(AVERAGE('Odgovori na upitnik'!AY23,'Odgovori na upitnik'!AY24)),AVERAGE('Odgovori na upitnik'!AY23,'Odgovori na upitnik'!AY24),"-")</f>
        <v>-</v>
      </c>
      <c r="AZ14" s="93" t="str">
        <f>IF(ISNUMBER(AVERAGE('Odgovori na upitnik'!AZ23,'Odgovori na upitnik'!AZ24)),AVERAGE('Odgovori na upitnik'!AZ23,'Odgovori na upitnik'!AZ24),"-")</f>
        <v>-</v>
      </c>
      <c r="BA14" s="93" t="str">
        <f>IF(ISNUMBER(AVERAGE('Odgovori na upitnik'!BA23,'Odgovori na upitnik'!BA24)),AVERAGE('Odgovori na upitnik'!BA23,'Odgovori na upitnik'!BA24),"-")</f>
        <v>-</v>
      </c>
      <c r="BB14" s="93" t="str">
        <f>IF(ISNUMBER(AVERAGE('Odgovori na upitnik'!BB23,'Odgovori na upitnik'!BB24)),AVERAGE('Odgovori na upitnik'!BB23,'Odgovori na upitnik'!BB24),"-")</f>
        <v>-</v>
      </c>
      <c r="BC14" s="46"/>
      <c r="BD14" s="93" t="str">
        <f>IF(ISNUMBER(AVERAGE('Odgovori na upitnik'!BD23,'Odgovori na upitnik'!BD24)),AVERAGE('Odgovori na upitnik'!BD23,'Odgovori na upitnik'!BD24),"-")</f>
        <v>-</v>
      </c>
      <c r="BE14" s="93" t="str">
        <f>IF(ISNUMBER(AVERAGE('Odgovori na upitnik'!BE23,'Odgovori na upitnik'!BE24)),AVERAGE('Odgovori na upitnik'!BE23,'Odgovori na upitnik'!BE24),"-")</f>
        <v>-</v>
      </c>
      <c r="BF14" s="93" t="str">
        <f>IF(ISNUMBER(AVERAGE('Odgovori na upitnik'!BF23,'Odgovori na upitnik'!BF24)),AVERAGE('Odgovori na upitnik'!BF23,'Odgovori na upitnik'!BF24),"-")</f>
        <v>-</v>
      </c>
      <c r="BG14" s="93" t="str">
        <f>IF(ISNUMBER(AVERAGE('Odgovori na upitnik'!BG23,'Odgovori na upitnik'!BG24)),AVERAGE('Odgovori na upitnik'!BG23,'Odgovori na upitnik'!BG24),"-")</f>
        <v>-</v>
      </c>
      <c r="BH14" s="93" t="str">
        <f>IF(ISNUMBER(AVERAGE('Odgovori na upitnik'!BH23,'Odgovori na upitnik'!BH24)),AVERAGE('Odgovori na upitnik'!BH23,'Odgovori na upitnik'!BH24),"-")</f>
        <v>-</v>
      </c>
      <c r="BI14" s="46"/>
      <c r="BJ14" s="93" t="str">
        <f>IF(ISNUMBER(AVERAGE('Odgovori na upitnik'!BJ23,'Odgovori na upitnik'!BJ24)),AVERAGE('Odgovori na upitnik'!BJ23,'Odgovori na upitnik'!BJ24),"-")</f>
        <v>-</v>
      </c>
      <c r="BK14" s="93" t="str">
        <f>IF(ISNUMBER(AVERAGE('Odgovori na upitnik'!BK23,'Odgovori na upitnik'!BK24)),AVERAGE('Odgovori na upitnik'!BK23,'Odgovori na upitnik'!BK24),"-")</f>
        <v>-</v>
      </c>
      <c r="BL14" s="93" t="str">
        <f>IF(ISNUMBER(AVERAGE('Odgovori na upitnik'!BL23,'Odgovori na upitnik'!BL24)),AVERAGE('Odgovori na upitnik'!BL23,'Odgovori na upitnik'!BL24),"-")</f>
        <v>-</v>
      </c>
      <c r="BM14" s="93" t="str">
        <f>IF(ISNUMBER(AVERAGE('Odgovori na upitnik'!BM23,'Odgovori na upitnik'!BM24)),AVERAGE('Odgovori na upitnik'!BM23,'Odgovori na upitnik'!BM24),"-")</f>
        <v>-</v>
      </c>
      <c r="BN14" s="93" t="str">
        <f>IF(ISNUMBER(AVERAGE('Odgovori na upitnik'!BN23,'Odgovori na upitnik'!BN24)),AVERAGE('Odgovori na upitnik'!BN23,'Odgovori na upitnik'!BN24),"-")</f>
        <v>-</v>
      </c>
      <c r="BO14" s="79"/>
      <c r="BP14" s="106"/>
      <c r="BQ14" s="107"/>
    </row>
    <row r="15" spans="1:69" ht="15.75" customHeight="1">
      <c r="A15" s="92" t="s">
        <v>13</v>
      </c>
      <c r="B15" s="93" t="str">
        <f>IF(ISNUMBER(AVERAGE('Odgovori na upitnik'!B25,'Odgovori na upitnik'!B26)),AVERAGE('Odgovori na upitnik'!B25,'Odgovori na upitnik'!B26),"-")</f>
        <v>-</v>
      </c>
      <c r="C15" s="93" t="str">
        <f>IF(ISNUMBER(AVERAGE('Odgovori na upitnik'!C25,'Odgovori na upitnik'!C26)),AVERAGE('Odgovori na upitnik'!C25,'Odgovori na upitnik'!C26),"-")</f>
        <v>-</v>
      </c>
      <c r="D15" s="93" t="str">
        <f>IF(ISNUMBER(AVERAGE('Odgovori na upitnik'!D25,'Odgovori na upitnik'!D26)),AVERAGE('Odgovori na upitnik'!D25,'Odgovori na upitnik'!D26),"-")</f>
        <v>-</v>
      </c>
      <c r="E15" s="93" t="str">
        <f>IF(ISNUMBER(AVERAGE('Odgovori na upitnik'!E25,'Odgovori na upitnik'!E26)),AVERAGE('Odgovori na upitnik'!E25,'Odgovori na upitnik'!E26),"-")</f>
        <v>-</v>
      </c>
      <c r="F15" s="93" t="str">
        <f>IF(ISNUMBER(AVERAGE('Odgovori na upitnik'!F25,'Odgovori na upitnik'!F26)),AVERAGE('Odgovori na upitnik'!F25,'Odgovori na upitnik'!F26),"-")</f>
        <v>-</v>
      </c>
      <c r="G15" s="93"/>
      <c r="H15" s="93" t="str">
        <f>IF(ISNUMBER(AVERAGE('Odgovori na upitnik'!H25,'Odgovori na upitnik'!H26)),AVERAGE('Odgovori na upitnik'!H25,'Odgovori na upitnik'!H26),"-")</f>
        <v>-</v>
      </c>
      <c r="I15" s="93" t="str">
        <f>IF(ISNUMBER(AVERAGE('Odgovori na upitnik'!I25,'Odgovori na upitnik'!I26)),AVERAGE('Odgovori na upitnik'!I25,'Odgovori na upitnik'!I26),"-")</f>
        <v>-</v>
      </c>
      <c r="J15" s="93" t="str">
        <f>IF(ISNUMBER(AVERAGE('Odgovori na upitnik'!J25,'Odgovori na upitnik'!J26)),AVERAGE('Odgovori na upitnik'!J25,'Odgovori na upitnik'!J26),"-")</f>
        <v>-</v>
      </c>
      <c r="K15" s="93" t="str">
        <f>IF(ISNUMBER(AVERAGE('Odgovori na upitnik'!K25,'Odgovori na upitnik'!K26)),AVERAGE('Odgovori na upitnik'!K25,'Odgovori na upitnik'!K26),"-")</f>
        <v>-</v>
      </c>
      <c r="L15" s="93" t="str">
        <f>IF(ISNUMBER(AVERAGE('Odgovori na upitnik'!L25,'Odgovori na upitnik'!L26)),AVERAGE('Odgovori na upitnik'!L25,'Odgovori na upitnik'!L26),"-")</f>
        <v>-</v>
      </c>
      <c r="M15" s="90"/>
      <c r="N15" s="93" t="str">
        <f>IF(ISNUMBER(AVERAGE('Odgovori na upitnik'!N25,'Odgovori na upitnik'!N26)),AVERAGE('Odgovori na upitnik'!N25,'Odgovori na upitnik'!N26),"-")</f>
        <v>-</v>
      </c>
      <c r="O15" s="93" t="str">
        <f>IF(ISNUMBER(AVERAGE('Odgovori na upitnik'!O25,'Odgovori na upitnik'!O26)),AVERAGE('Odgovori na upitnik'!O25,'Odgovori na upitnik'!O26),"-")</f>
        <v>-</v>
      </c>
      <c r="P15" s="93" t="str">
        <f>IF(ISNUMBER(AVERAGE('Odgovori na upitnik'!P25,'Odgovori na upitnik'!P26)),AVERAGE('Odgovori na upitnik'!P25,'Odgovori na upitnik'!P26),"-")</f>
        <v>-</v>
      </c>
      <c r="Q15" s="93" t="str">
        <f>IF(ISNUMBER(AVERAGE('Odgovori na upitnik'!Q25,'Odgovori na upitnik'!Q26)),AVERAGE('Odgovori na upitnik'!Q25,'Odgovori na upitnik'!Q26),"-")</f>
        <v>-</v>
      </c>
      <c r="R15" s="93" t="str">
        <f>IF(ISNUMBER(AVERAGE('Odgovori na upitnik'!R25,'Odgovori na upitnik'!R26)),AVERAGE('Odgovori na upitnik'!R25,'Odgovori na upitnik'!R26),"-")</f>
        <v>-</v>
      </c>
      <c r="S15" s="46"/>
      <c r="T15" s="93" t="str">
        <f>IF(ISNUMBER(AVERAGE('Odgovori na upitnik'!T25,'Odgovori na upitnik'!T26)),AVERAGE('Odgovori na upitnik'!T25,'Odgovori na upitnik'!T26),"-")</f>
        <v>-</v>
      </c>
      <c r="U15" s="93" t="str">
        <f>IF(ISNUMBER(AVERAGE('Odgovori na upitnik'!U25,'Odgovori na upitnik'!U26)),AVERAGE('Odgovori na upitnik'!U25,'Odgovori na upitnik'!U26),"-")</f>
        <v>-</v>
      </c>
      <c r="V15" s="93" t="str">
        <f>IF(ISNUMBER(AVERAGE('Odgovori na upitnik'!V25,'Odgovori na upitnik'!V26)),AVERAGE('Odgovori na upitnik'!V25,'Odgovori na upitnik'!V26),"-")</f>
        <v>-</v>
      </c>
      <c r="W15" s="93" t="str">
        <f>IF(ISNUMBER(AVERAGE('Odgovori na upitnik'!W25,'Odgovori na upitnik'!W26)),AVERAGE('Odgovori na upitnik'!W25,'Odgovori na upitnik'!W26),"-")</f>
        <v>-</v>
      </c>
      <c r="X15" s="93" t="str">
        <f>IF(ISNUMBER(AVERAGE('Odgovori na upitnik'!X25,'Odgovori na upitnik'!X26)),AVERAGE('Odgovori na upitnik'!X25,'Odgovori na upitnik'!X26),"-")</f>
        <v>-</v>
      </c>
      <c r="Y15" s="46"/>
      <c r="Z15" s="93" t="str">
        <f>IF(ISNUMBER(AVERAGE('Odgovori na upitnik'!Z25,'Odgovori na upitnik'!Z26)),AVERAGE('Odgovori na upitnik'!Z25,'Odgovori na upitnik'!Z26),"-")</f>
        <v>-</v>
      </c>
      <c r="AA15" s="93" t="str">
        <f>IF(ISNUMBER(AVERAGE('Odgovori na upitnik'!AA25,'Odgovori na upitnik'!AA26)),AVERAGE('Odgovori na upitnik'!AA25,'Odgovori na upitnik'!AA26),"-")</f>
        <v>-</v>
      </c>
      <c r="AB15" s="93" t="str">
        <f>IF(ISNUMBER(AVERAGE('Odgovori na upitnik'!AB25,'Odgovori na upitnik'!AB26)),AVERAGE('Odgovori na upitnik'!AB25,'Odgovori na upitnik'!AB26),"-")</f>
        <v>-</v>
      </c>
      <c r="AC15" s="93" t="str">
        <f>IF(ISNUMBER(AVERAGE('Odgovori na upitnik'!AC25,'Odgovori na upitnik'!AC26)),AVERAGE('Odgovori na upitnik'!AC25,'Odgovori na upitnik'!AC26),"-")</f>
        <v>-</v>
      </c>
      <c r="AD15" s="93" t="str">
        <f>IF(ISNUMBER(AVERAGE('Odgovori na upitnik'!AD25,'Odgovori na upitnik'!AD26)),AVERAGE('Odgovori na upitnik'!AD25,'Odgovori na upitnik'!AD26),"-")</f>
        <v>-</v>
      </c>
      <c r="AE15" s="90"/>
      <c r="AF15" s="93" t="str">
        <f>IF(ISNUMBER(AVERAGE('Odgovori na upitnik'!AF25,'Odgovori na upitnik'!AF26)),AVERAGE('Odgovori na upitnik'!AF25,'Odgovori na upitnik'!AF26),"-")</f>
        <v>-</v>
      </c>
      <c r="AG15" s="93" t="str">
        <f>IF(ISNUMBER(AVERAGE('Odgovori na upitnik'!AG25,'Odgovori na upitnik'!AG26)),AVERAGE('Odgovori na upitnik'!AG25,'Odgovori na upitnik'!AG26),"-")</f>
        <v>-</v>
      </c>
      <c r="AH15" s="93" t="str">
        <f>IF(ISNUMBER(AVERAGE('Odgovori na upitnik'!AH25,'Odgovori na upitnik'!AH26)),AVERAGE('Odgovori na upitnik'!AH25,'Odgovori na upitnik'!AH26),"-")</f>
        <v>-</v>
      </c>
      <c r="AI15" s="93" t="str">
        <f>IF(ISNUMBER(AVERAGE('Odgovori na upitnik'!AI25,'Odgovori na upitnik'!AI26)),AVERAGE('Odgovori na upitnik'!AI25,'Odgovori na upitnik'!AI26),"-")</f>
        <v>-</v>
      </c>
      <c r="AJ15" s="93" t="str">
        <f>IF(ISNUMBER(AVERAGE('Odgovori na upitnik'!AJ25,'Odgovori na upitnik'!AJ26)),AVERAGE('Odgovori na upitnik'!AJ25,'Odgovori na upitnik'!AJ26),"-")</f>
        <v>-</v>
      </c>
      <c r="AK15" s="89"/>
      <c r="AL15" s="93" t="str">
        <f>IF(ISNUMBER(AVERAGE('Odgovori na upitnik'!AL25,'Odgovori na upitnik'!AL26)),AVERAGE('Odgovori na upitnik'!AL25,'Odgovori na upitnik'!AL26),"-")</f>
        <v>-</v>
      </c>
      <c r="AM15" s="93" t="str">
        <f>IF(ISNUMBER(AVERAGE('Odgovori na upitnik'!AM25,'Odgovori na upitnik'!AM26)),AVERAGE('Odgovori na upitnik'!AM25,'Odgovori na upitnik'!AM26),"-")</f>
        <v>-</v>
      </c>
      <c r="AN15" s="93" t="str">
        <f>IF(ISNUMBER(AVERAGE('Odgovori na upitnik'!AN25,'Odgovori na upitnik'!AN26)),AVERAGE('Odgovori na upitnik'!AN25,'Odgovori na upitnik'!AN26),"-")</f>
        <v>-</v>
      </c>
      <c r="AO15" s="93" t="str">
        <f>IF(ISNUMBER(AVERAGE('Odgovori na upitnik'!AO25,'Odgovori na upitnik'!AO26)),AVERAGE('Odgovori na upitnik'!AO25,'Odgovori na upitnik'!AO26),"-")</f>
        <v>-</v>
      </c>
      <c r="AP15" s="93" t="str">
        <f>IF(ISNUMBER(AVERAGE('Odgovori na upitnik'!AP25,'Odgovori na upitnik'!AP26)),AVERAGE('Odgovori na upitnik'!AP25,'Odgovori na upitnik'!AP26),"-")</f>
        <v>-</v>
      </c>
      <c r="AQ15" s="89"/>
      <c r="AR15" s="93" t="str">
        <f>IF(ISNUMBER(AVERAGE('Odgovori na upitnik'!AR25,'Odgovori na upitnik'!AR26)),AVERAGE('Odgovori na upitnik'!AR25,'Odgovori na upitnik'!AR26),"-")</f>
        <v>-</v>
      </c>
      <c r="AS15" s="93" t="str">
        <f>IF(ISNUMBER(AVERAGE('Odgovori na upitnik'!AS25,'Odgovori na upitnik'!AS26)),AVERAGE('Odgovori na upitnik'!AS25,'Odgovori na upitnik'!AS26),"-")</f>
        <v>-</v>
      </c>
      <c r="AT15" s="93" t="str">
        <f>IF(ISNUMBER(AVERAGE('Odgovori na upitnik'!AT25,'Odgovori na upitnik'!AT26)),AVERAGE('Odgovori na upitnik'!AT25,'Odgovori na upitnik'!AT26),"-")</f>
        <v>-</v>
      </c>
      <c r="AU15" s="93" t="str">
        <f>IF(ISNUMBER(AVERAGE('Odgovori na upitnik'!AU25,'Odgovori na upitnik'!AU26)),AVERAGE('Odgovori na upitnik'!AU25,'Odgovori na upitnik'!AU26),"-")</f>
        <v>-</v>
      </c>
      <c r="AV15" s="93" t="str">
        <f>IF(ISNUMBER(AVERAGE('Odgovori na upitnik'!AV25,'Odgovori na upitnik'!AV26)),AVERAGE('Odgovori na upitnik'!AV25,'Odgovori na upitnik'!AV26),"-")</f>
        <v>-</v>
      </c>
      <c r="AW15" s="46"/>
      <c r="AX15" s="93" t="str">
        <f>IF(ISNUMBER(AVERAGE('Odgovori na upitnik'!AX25,'Odgovori na upitnik'!AX26)),AVERAGE('Odgovori na upitnik'!AX25,'Odgovori na upitnik'!AX26),"-")</f>
        <v>-</v>
      </c>
      <c r="AY15" s="93" t="str">
        <f>IF(ISNUMBER(AVERAGE('Odgovori na upitnik'!AY25,'Odgovori na upitnik'!AY26)),AVERAGE('Odgovori na upitnik'!AY25,'Odgovori na upitnik'!AY26),"-")</f>
        <v>-</v>
      </c>
      <c r="AZ15" s="93" t="str">
        <f>IF(ISNUMBER(AVERAGE('Odgovori na upitnik'!AZ25,'Odgovori na upitnik'!AZ26)),AVERAGE('Odgovori na upitnik'!AZ25,'Odgovori na upitnik'!AZ26),"-")</f>
        <v>-</v>
      </c>
      <c r="BA15" s="93" t="str">
        <f>IF(ISNUMBER(AVERAGE('Odgovori na upitnik'!BA25,'Odgovori na upitnik'!BA26)),AVERAGE('Odgovori na upitnik'!BA25,'Odgovori na upitnik'!BA26),"-")</f>
        <v>-</v>
      </c>
      <c r="BB15" s="93" t="str">
        <f>IF(ISNUMBER(AVERAGE('Odgovori na upitnik'!BB25,'Odgovori na upitnik'!BB26)),AVERAGE('Odgovori na upitnik'!BB25,'Odgovori na upitnik'!BB26),"-")</f>
        <v>-</v>
      </c>
      <c r="BC15" s="46"/>
      <c r="BD15" s="93" t="str">
        <f>IF(ISNUMBER(AVERAGE('Odgovori na upitnik'!BD25,'Odgovori na upitnik'!BD26)),AVERAGE('Odgovori na upitnik'!BD25,'Odgovori na upitnik'!BD26),"-")</f>
        <v>-</v>
      </c>
      <c r="BE15" s="93" t="str">
        <f>IF(ISNUMBER(AVERAGE('Odgovori na upitnik'!BE25,'Odgovori na upitnik'!BE26)),AVERAGE('Odgovori na upitnik'!BE25,'Odgovori na upitnik'!BE26),"-")</f>
        <v>-</v>
      </c>
      <c r="BF15" s="93" t="str">
        <f>IF(ISNUMBER(AVERAGE('Odgovori na upitnik'!BF25,'Odgovori na upitnik'!BF26)),AVERAGE('Odgovori na upitnik'!BF25,'Odgovori na upitnik'!BF26),"-")</f>
        <v>-</v>
      </c>
      <c r="BG15" s="93" t="str">
        <f>IF(ISNUMBER(AVERAGE('Odgovori na upitnik'!BG25,'Odgovori na upitnik'!BG26)),AVERAGE('Odgovori na upitnik'!BG25,'Odgovori na upitnik'!BG26),"-")</f>
        <v>-</v>
      </c>
      <c r="BH15" s="93" t="str">
        <f>IF(ISNUMBER(AVERAGE('Odgovori na upitnik'!BH25,'Odgovori na upitnik'!BH26)),AVERAGE('Odgovori na upitnik'!BH25,'Odgovori na upitnik'!BH26),"-")</f>
        <v>-</v>
      </c>
      <c r="BI15" s="48"/>
      <c r="BJ15" s="93" t="str">
        <f>IF(ISNUMBER(AVERAGE('Odgovori na upitnik'!BJ25,'Odgovori na upitnik'!BJ26)),AVERAGE('Odgovori na upitnik'!BJ25,'Odgovori na upitnik'!BJ26),"-")</f>
        <v>-</v>
      </c>
      <c r="BK15" s="93" t="str">
        <f>IF(ISNUMBER(AVERAGE('Odgovori na upitnik'!BK25,'Odgovori na upitnik'!BK26)),AVERAGE('Odgovori na upitnik'!BK25,'Odgovori na upitnik'!BK26),"-")</f>
        <v>-</v>
      </c>
      <c r="BL15" s="93" t="str">
        <f>IF(ISNUMBER(AVERAGE('Odgovori na upitnik'!BL25,'Odgovori na upitnik'!BL26)),AVERAGE('Odgovori na upitnik'!BL25,'Odgovori na upitnik'!BL26),"-")</f>
        <v>-</v>
      </c>
      <c r="BM15" s="93" t="str">
        <f>IF(ISNUMBER(AVERAGE('Odgovori na upitnik'!BM25,'Odgovori na upitnik'!BM26)),AVERAGE('Odgovori na upitnik'!BM25,'Odgovori na upitnik'!BM26),"-")</f>
        <v>-</v>
      </c>
      <c r="BN15" s="93" t="str">
        <f>IF(ISNUMBER(AVERAGE('Odgovori na upitnik'!BN25,'Odgovori na upitnik'!BN26)),AVERAGE('Odgovori na upitnik'!BN25,'Odgovori na upitnik'!BN26),"-")</f>
        <v>-</v>
      </c>
      <c r="BO15" s="79"/>
      <c r="BP15" s="106"/>
      <c r="BQ15" s="107"/>
    </row>
    <row r="16" spans="1:69" ht="15.75" customHeight="1">
      <c r="A16" s="92" t="s">
        <v>14</v>
      </c>
      <c r="B16" s="93" t="str">
        <f>IF(ISNUMBER(AVERAGE('Odgovori na upitnik'!B27,'Odgovori na upitnik'!B28)),AVERAGE('Odgovori na upitnik'!B27,'Odgovori na upitnik'!B28),"-")</f>
        <v>-</v>
      </c>
      <c r="C16" s="93" t="str">
        <f>IF(ISNUMBER(AVERAGE('Odgovori na upitnik'!C27,'Odgovori na upitnik'!C28)),AVERAGE('Odgovori na upitnik'!C27,'Odgovori na upitnik'!C28),"-")</f>
        <v>-</v>
      </c>
      <c r="D16" s="93" t="str">
        <f>IF(ISNUMBER(AVERAGE('Odgovori na upitnik'!D27,'Odgovori na upitnik'!D28)),AVERAGE('Odgovori na upitnik'!D27,'Odgovori na upitnik'!D28),"-")</f>
        <v>-</v>
      </c>
      <c r="E16" s="93" t="str">
        <f>IF(ISNUMBER(AVERAGE('Odgovori na upitnik'!E27,'Odgovori na upitnik'!E28)),AVERAGE('Odgovori na upitnik'!E27,'Odgovori na upitnik'!E28),"-")</f>
        <v>-</v>
      </c>
      <c r="F16" s="93" t="str">
        <f>IF(ISNUMBER(AVERAGE('Odgovori na upitnik'!F27,'Odgovori na upitnik'!F28)),AVERAGE('Odgovori na upitnik'!F27,'Odgovori na upitnik'!F28),"-")</f>
        <v>-</v>
      </c>
      <c r="G16" s="93"/>
      <c r="H16" s="93" t="str">
        <f>IF(ISNUMBER(AVERAGE('Odgovori na upitnik'!H27,'Odgovori na upitnik'!H28)),AVERAGE('Odgovori na upitnik'!H27,'Odgovori na upitnik'!H28),"-")</f>
        <v>-</v>
      </c>
      <c r="I16" s="93" t="str">
        <f>IF(ISNUMBER(AVERAGE('Odgovori na upitnik'!I27,'Odgovori na upitnik'!I28)),AVERAGE('Odgovori na upitnik'!I27,'Odgovori na upitnik'!I28),"-")</f>
        <v>-</v>
      </c>
      <c r="J16" s="93" t="str">
        <f>IF(ISNUMBER(AVERAGE('Odgovori na upitnik'!J27,'Odgovori na upitnik'!J28)),AVERAGE('Odgovori na upitnik'!J27,'Odgovori na upitnik'!J28),"-")</f>
        <v>-</v>
      </c>
      <c r="K16" s="93" t="str">
        <f>IF(ISNUMBER(AVERAGE('Odgovori na upitnik'!K27,'Odgovori na upitnik'!K28)),AVERAGE('Odgovori na upitnik'!K27,'Odgovori na upitnik'!K28),"-")</f>
        <v>-</v>
      </c>
      <c r="L16" s="93" t="str">
        <f>IF(ISNUMBER(AVERAGE('Odgovori na upitnik'!L27,'Odgovori na upitnik'!L28)),AVERAGE('Odgovori na upitnik'!L27,'Odgovori na upitnik'!L28),"-")</f>
        <v>-</v>
      </c>
      <c r="M16" s="90"/>
      <c r="N16" s="93" t="str">
        <f>IF(ISNUMBER(AVERAGE('Odgovori na upitnik'!N27,'Odgovori na upitnik'!N28)),AVERAGE('Odgovori na upitnik'!N27,'Odgovori na upitnik'!N28),"-")</f>
        <v>-</v>
      </c>
      <c r="O16" s="93" t="str">
        <f>IF(ISNUMBER(AVERAGE('Odgovori na upitnik'!O27,'Odgovori na upitnik'!O28)),AVERAGE('Odgovori na upitnik'!O27,'Odgovori na upitnik'!O28),"-")</f>
        <v>-</v>
      </c>
      <c r="P16" s="93" t="str">
        <f>IF(ISNUMBER(AVERAGE('Odgovori na upitnik'!P27,'Odgovori na upitnik'!P28)),AVERAGE('Odgovori na upitnik'!P27,'Odgovori na upitnik'!P28),"-")</f>
        <v>-</v>
      </c>
      <c r="Q16" s="93" t="str">
        <f>IF(ISNUMBER(AVERAGE('Odgovori na upitnik'!Q27,'Odgovori na upitnik'!Q28)),AVERAGE('Odgovori na upitnik'!Q27,'Odgovori na upitnik'!Q28),"-")</f>
        <v>-</v>
      </c>
      <c r="R16" s="93" t="str">
        <f>IF(ISNUMBER(AVERAGE('Odgovori na upitnik'!R27,'Odgovori na upitnik'!R28)),AVERAGE('Odgovori na upitnik'!R27,'Odgovori na upitnik'!R28),"-")</f>
        <v>-</v>
      </c>
      <c r="S16" s="46"/>
      <c r="T16" s="93" t="str">
        <f>IF(ISNUMBER(AVERAGE('Odgovori na upitnik'!T27,'Odgovori na upitnik'!T28)),AVERAGE('Odgovori na upitnik'!T27,'Odgovori na upitnik'!T28),"-")</f>
        <v>-</v>
      </c>
      <c r="U16" s="93" t="str">
        <f>IF(ISNUMBER(AVERAGE('Odgovori na upitnik'!U27,'Odgovori na upitnik'!U28)),AVERAGE('Odgovori na upitnik'!U27,'Odgovori na upitnik'!U28),"-")</f>
        <v>-</v>
      </c>
      <c r="V16" s="93" t="str">
        <f>IF(ISNUMBER(AVERAGE('Odgovori na upitnik'!V27,'Odgovori na upitnik'!V28)),AVERAGE('Odgovori na upitnik'!V27,'Odgovori na upitnik'!V28),"-")</f>
        <v>-</v>
      </c>
      <c r="W16" s="93" t="str">
        <f>IF(ISNUMBER(AVERAGE('Odgovori na upitnik'!W27,'Odgovori na upitnik'!W28)),AVERAGE('Odgovori na upitnik'!W27,'Odgovori na upitnik'!W28),"-")</f>
        <v>-</v>
      </c>
      <c r="X16" s="93" t="str">
        <f>IF(ISNUMBER(AVERAGE('Odgovori na upitnik'!X27,'Odgovori na upitnik'!X28)),AVERAGE('Odgovori na upitnik'!X27,'Odgovori na upitnik'!X28),"-")</f>
        <v>-</v>
      </c>
      <c r="Y16" s="46"/>
      <c r="Z16" s="93" t="str">
        <f>IF(ISNUMBER(AVERAGE('Odgovori na upitnik'!Z27,'Odgovori na upitnik'!Z28)),AVERAGE('Odgovori na upitnik'!Z27,'Odgovori na upitnik'!Z28),"-")</f>
        <v>-</v>
      </c>
      <c r="AA16" s="93" t="str">
        <f>IF(ISNUMBER(AVERAGE('Odgovori na upitnik'!AA27,'Odgovori na upitnik'!AA28)),AVERAGE('Odgovori na upitnik'!AA27,'Odgovori na upitnik'!AA28),"-")</f>
        <v>-</v>
      </c>
      <c r="AB16" s="93" t="str">
        <f>IF(ISNUMBER(AVERAGE('Odgovori na upitnik'!AB27,'Odgovori na upitnik'!AB28)),AVERAGE('Odgovori na upitnik'!AB27,'Odgovori na upitnik'!AB28),"-")</f>
        <v>-</v>
      </c>
      <c r="AC16" s="93" t="str">
        <f>IF(ISNUMBER(AVERAGE('Odgovori na upitnik'!AC27,'Odgovori na upitnik'!AC28)),AVERAGE('Odgovori na upitnik'!AC27,'Odgovori na upitnik'!AC28),"-")</f>
        <v>-</v>
      </c>
      <c r="AD16" s="93" t="str">
        <f>IF(ISNUMBER(AVERAGE('Odgovori na upitnik'!AD27,'Odgovori na upitnik'!AD28)),AVERAGE('Odgovori na upitnik'!AD27,'Odgovori na upitnik'!AD28),"-")</f>
        <v>-</v>
      </c>
      <c r="AE16" s="90"/>
      <c r="AF16" s="93" t="str">
        <f>IF(ISNUMBER(AVERAGE('Odgovori na upitnik'!AF27,'Odgovori na upitnik'!AF28)),AVERAGE('Odgovori na upitnik'!AF27,'Odgovori na upitnik'!AF28),"-")</f>
        <v>-</v>
      </c>
      <c r="AG16" s="93" t="str">
        <f>IF(ISNUMBER(AVERAGE('Odgovori na upitnik'!AG27,'Odgovori na upitnik'!AG28)),AVERAGE('Odgovori na upitnik'!AG27,'Odgovori na upitnik'!AG28),"-")</f>
        <v>-</v>
      </c>
      <c r="AH16" s="93" t="str">
        <f>IF(ISNUMBER(AVERAGE('Odgovori na upitnik'!AH27,'Odgovori na upitnik'!AH28)),AVERAGE('Odgovori na upitnik'!AH27,'Odgovori na upitnik'!AH28),"-")</f>
        <v>-</v>
      </c>
      <c r="AI16" s="93" t="str">
        <f>IF(ISNUMBER(AVERAGE('Odgovori na upitnik'!AI27,'Odgovori na upitnik'!AI28)),AVERAGE('Odgovori na upitnik'!AI27,'Odgovori na upitnik'!AI28),"-")</f>
        <v>-</v>
      </c>
      <c r="AJ16" s="93" t="str">
        <f>IF(ISNUMBER(AVERAGE('Odgovori na upitnik'!AJ27,'Odgovori na upitnik'!AJ28)),AVERAGE('Odgovori na upitnik'!AJ27,'Odgovori na upitnik'!AJ28),"-")</f>
        <v>-</v>
      </c>
      <c r="AK16" s="89"/>
      <c r="AL16" s="93" t="str">
        <f>IF(ISNUMBER(AVERAGE('Odgovori na upitnik'!AL27,'Odgovori na upitnik'!AL28)),AVERAGE('Odgovori na upitnik'!AL27,'Odgovori na upitnik'!AL28),"-")</f>
        <v>-</v>
      </c>
      <c r="AM16" s="93" t="str">
        <f>IF(ISNUMBER(AVERAGE('Odgovori na upitnik'!AM27,'Odgovori na upitnik'!AM28)),AVERAGE('Odgovori na upitnik'!AM27,'Odgovori na upitnik'!AM28),"-")</f>
        <v>-</v>
      </c>
      <c r="AN16" s="93" t="str">
        <f>IF(ISNUMBER(AVERAGE('Odgovori na upitnik'!AN27,'Odgovori na upitnik'!AN28)),AVERAGE('Odgovori na upitnik'!AN27,'Odgovori na upitnik'!AN28),"-")</f>
        <v>-</v>
      </c>
      <c r="AO16" s="93" t="str">
        <f>IF(ISNUMBER(AVERAGE('Odgovori na upitnik'!AO27,'Odgovori na upitnik'!AO28)),AVERAGE('Odgovori na upitnik'!AO27,'Odgovori na upitnik'!AO28),"-")</f>
        <v>-</v>
      </c>
      <c r="AP16" s="93" t="str">
        <f>IF(ISNUMBER(AVERAGE('Odgovori na upitnik'!AP27,'Odgovori na upitnik'!AP28)),AVERAGE('Odgovori na upitnik'!AP27,'Odgovori na upitnik'!AP28),"-")</f>
        <v>-</v>
      </c>
      <c r="AQ16" s="89"/>
      <c r="AR16" s="93" t="str">
        <f>IF(ISNUMBER(AVERAGE('Odgovori na upitnik'!AR27,'Odgovori na upitnik'!AR28)),AVERAGE('Odgovori na upitnik'!AR27,'Odgovori na upitnik'!AR28),"-")</f>
        <v>-</v>
      </c>
      <c r="AS16" s="93" t="str">
        <f>IF(ISNUMBER(AVERAGE('Odgovori na upitnik'!AS27,'Odgovori na upitnik'!AS28)),AVERAGE('Odgovori na upitnik'!AS27,'Odgovori na upitnik'!AS28),"-")</f>
        <v>-</v>
      </c>
      <c r="AT16" s="93" t="str">
        <f>IF(ISNUMBER(AVERAGE('Odgovori na upitnik'!AT27,'Odgovori na upitnik'!AT28)),AVERAGE('Odgovori na upitnik'!AT27,'Odgovori na upitnik'!AT28),"-")</f>
        <v>-</v>
      </c>
      <c r="AU16" s="93" t="str">
        <f>IF(ISNUMBER(AVERAGE('Odgovori na upitnik'!AU27,'Odgovori na upitnik'!AU28)),AVERAGE('Odgovori na upitnik'!AU27,'Odgovori na upitnik'!AU28),"-")</f>
        <v>-</v>
      </c>
      <c r="AV16" s="93" t="str">
        <f>IF(ISNUMBER(AVERAGE('Odgovori na upitnik'!AV27,'Odgovori na upitnik'!AV28)),AVERAGE('Odgovori na upitnik'!AV27,'Odgovori na upitnik'!AV28),"-")</f>
        <v>-</v>
      </c>
      <c r="AW16" s="46"/>
      <c r="AX16" s="93" t="str">
        <f>IF(ISNUMBER(AVERAGE('Odgovori na upitnik'!AX27,'Odgovori na upitnik'!AX28)),AVERAGE('Odgovori na upitnik'!AX27,'Odgovori na upitnik'!AX28),"-")</f>
        <v>-</v>
      </c>
      <c r="AY16" s="93" t="str">
        <f>IF(ISNUMBER(AVERAGE('Odgovori na upitnik'!AY27,'Odgovori na upitnik'!AY28)),AVERAGE('Odgovori na upitnik'!AY27,'Odgovori na upitnik'!AY28),"-")</f>
        <v>-</v>
      </c>
      <c r="AZ16" s="93" t="str">
        <f>IF(ISNUMBER(AVERAGE('Odgovori na upitnik'!AZ27,'Odgovori na upitnik'!AZ28)),AVERAGE('Odgovori na upitnik'!AZ27,'Odgovori na upitnik'!AZ28),"-")</f>
        <v>-</v>
      </c>
      <c r="BA16" s="93" t="str">
        <f>IF(ISNUMBER(AVERAGE('Odgovori na upitnik'!BA27,'Odgovori na upitnik'!BA28)),AVERAGE('Odgovori na upitnik'!BA27,'Odgovori na upitnik'!BA28),"-")</f>
        <v>-</v>
      </c>
      <c r="BB16" s="93" t="str">
        <f>IF(ISNUMBER(AVERAGE('Odgovori na upitnik'!BB27,'Odgovori na upitnik'!BB28)),AVERAGE('Odgovori na upitnik'!BB27,'Odgovori na upitnik'!BB28),"-")</f>
        <v>-</v>
      </c>
      <c r="BC16" s="46"/>
      <c r="BD16" s="93" t="str">
        <f>IF(ISNUMBER(AVERAGE('Odgovori na upitnik'!BD27,'Odgovori na upitnik'!BD28)),AVERAGE('Odgovori na upitnik'!BD27,'Odgovori na upitnik'!BD28),"-")</f>
        <v>-</v>
      </c>
      <c r="BE16" s="93" t="str">
        <f>IF(ISNUMBER(AVERAGE('Odgovori na upitnik'!BE27,'Odgovori na upitnik'!BE28)),AVERAGE('Odgovori na upitnik'!BE27,'Odgovori na upitnik'!BE28),"-")</f>
        <v>-</v>
      </c>
      <c r="BF16" s="93" t="str">
        <f>IF(ISNUMBER(AVERAGE('Odgovori na upitnik'!BF27,'Odgovori na upitnik'!BF28)),AVERAGE('Odgovori na upitnik'!BF27,'Odgovori na upitnik'!BF28),"-")</f>
        <v>-</v>
      </c>
      <c r="BG16" s="93" t="str">
        <f>IF(ISNUMBER(AVERAGE('Odgovori na upitnik'!BG27,'Odgovori na upitnik'!BG28)),AVERAGE('Odgovori na upitnik'!BG27,'Odgovori na upitnik'!BG28),"-")</f>
        <v>-</v>
      </c>
      <c r="BH16" s="93" t="str">
        <f>IF(ISNUMBER(AVERAGE('Odgovori na upitnik'!BH27,'Odgovori na upitnik'!BH28)),AVERAGE('Odgovori na upitnik'!BH27,'Odgovori na upitnik'!BH28),"-")</f>
        <v>-</v>
      </c>
      <c r="BI16" s="46"/>
      <c r="BJ16" s="93" t="str">
        <f>IF(ISNUMBER(AVERAGE('Odgovori na upitnik'!BJ27,'Odgovori na upitnik'!BJ28)),AVERAGE('Odgovori na upitnik'!BJ27,'Odgovori na upitnik'!BJ28),"-")</f>
        <v>-</v>
      </c>
      <c r="BK16" s="93" t="str">
        <f>IF(ISNUMBER(AVERAGE('Odgovori na upitnik'!BK27,'Odgovori na upitnik'!BK28)),AVERAGE('Odgovori na upitnik'!BK27,'Odgovori na upitnik'!BK28),"-")</f>
        <v>-</v>
      </c>
      <c r="BL16" s="93" t="str">
        <f>IF(ISNUMBER(AVERAGE('Odgovori na upitnik'!BL27,'Odgovori na upitnik'!BL28)),AVERAGE('Odgovori na upitnik'!BL27,'Odgovori na upitnik'!BL28),"-")</f>
        <v>-</v>
      </c>
      <c r="BM16" s="93" t="str">
        <f>IF(ISNUMBER(AVERAGE('Odgovori na upitnik'!BM27,'Odgovori na upitnik'!BM28)),AVERAGE('Odgovori na upitnik'!BM27,'Odgovori na upitnik'!BM28),"-")</f>
        <v>-</v>
      </c>
      <c r="BN16" s="93" t="str">
        <f>IF(ISNUMBER(AVERAGE('Odgovori na upitnik'!BN27,'Odgovori na upitnik'!BN28)),AVERAGE('Odgovori na upitnik'!BN27,'Odgovori na upitnik'!BN28),"-")</f>
        <v>-</v>
      </c>
      <c r="BO16" s="79"/>
      <c r="BP16" s="106"/>
      <c r="BQ16" s="107"/>
    </row>
    <row r="17" spans="1:69" ht="15.75" customHeight="1">
      <c r="A17" s="92" t="s">
        <v>15</v>
      </c>
      <c r="B17" s="93" t="str">
        <f>IF(ISNUMBER(AVERAGE('Odgovori na upitnik'!B29,'Odgovori na upitnik'!B30)),AVERAGE('Odgovori na upitnik'!B29,'Odgovori na upitnik'!B30),"-")</f>
        <v>-</v>
      </c>
      <c r="C17" s="93" t="str">
        <f>IF(ISNUMBER(AVERAGE('Odgovori na upitnik'!C29,'Odgovori na upitnik'!C30)),AVERAGE('Odgovori na upitnik'!C29,'Odgovori na upitnik'!C30),"-")</f>
        <v>-</v>
      </c>
      <c r="D17" s="93" t="str">
        <f>IF(ISNUMBER(AVERAGE('Odgovori na upitnik'!D29,'Odgovori na upitnik'!D30)),AVERAGE('Odgovori na upitnik'!D29,'Odgovori na upitnik'!D30),"-")</f>
        <v>-</v>
      </c>
      <c r="E17" s="93" t="str">
        <f>IF(ISNUMBER(AVERAGE('Odgovori na upitnik'!E29,'Odgovori na upitnik'!E30)),AVERAGE('Odgovori na upitnik'!E29,'Odgovori na upitnik'!E30),"-")</f>
        <v>-</v>
      </c>
      <c r="F17" s="93" t="str">
        <f>IF(ISNUMBER(AVERAGE('Odgovori na upitnik'!F29,'Odgovori na upitnik'!F30)),AVERAGE('Odgovori na upitnik'!F29,'Odgovori na upitnik'!F30),"-")</f>
        <v>-</v>
      </c>
      <c r="G17" s="93"/>
      <c r="H17" s="93" t="str">
        <f>IF(ISNUMBER(AVERAGE('Odgovori na upitnik'!H29,'Odgovori na upitnik'!H30)),AVERAGE('Odgovori na upitnik'!H29,'Odgovori na upitnik'!H30),"-")</f>
        <v>-</v>
      </c>
      <c r="I17" s="93" t="str">
        <f>IF(ISNUMBER(AVERAGE('Odgovori na upitnik'!I29,'Odgovori na upitnik'!I30)),AVERAGE('Odgovori na upitnik'!I29,'Odgovori na upitnik'!I30),"-")</f>
        <v>-</v>
      </c>
      <c r="J17" s="93" t="str">
        <f>IF(ISNUMBER(AVERAGE('Odgovori na upitnik'!J29,'Odgovori na upitnik'!J30)),AVERAGE('Odgovori na upitnik'!J29,'Odgovori na upitnik'!J30),"-")</f>
        <v>-</v>
      </c>
      <c r="K17" s="93" t="str">
        <f>IF(ISNUMBER(AVERAGE('Odgovori na upitnik'!K29,'Odgovori na upitnik'!K30)),AVERAGE('Odgovori na upitnik'!K29,'Odgovori na upitnik'!K30),"-")</f>
        <v>-</v>
      </c>
      <c r="L17" s="93" t="str">
        <f>IF(ISNUMBER(AVERAGE('Odgovori na upitnik'!L29,'Odgovori na upitnik'!L30)),AVERAGE('Odgovori na upitnik'!L29,'Odgovori na upitnik'!L30),"-")</f>
        <v>-</v>
      </c>
      <c r="M17" s="90"/>
      <c r="N17" s="93" t="str">
        <f>IF(ISNUMBER(AVERAGE('Odgovori na upitnik'!N29,'Odgovori na upitnik'!N30)),AVERAGE('Odgovori na upitnik'!N29,'Odgovori na upitnik'!N30),"-")</f>
        <v>-</v>
      </c>
      <c r="O17" s="93" t="str">
        <f>IF(ISNUMBER(AVERAGE('Odgovori na upitnik'!O29,'Odgovori na upitnik'!O30)),AVERAGE('Odgovori na upitnik'!O29,'Odgovori na upitnik'!O30),"-")</f>
        <v>-</v>
      </c>
      <c r="P17" s="93" t="str">
        <f>IF(ISNUMBER(AVERAGE('Odgovori na upitnik'!P29,'Odgovori na upitnik'!P30)),AVERAGE('Odgovori na upitnik'!P29,'Odgovori na upitnik'!P30),"-")</f>
        <v>-</v>
      </c>
      <c r="Q17" s="93" t="str">
        <f>IF(ISNUMBER(AVERAGE('Odgovori na upitnik'!Q29,'Odgovori na upitnik'!Q30)),AVERAGE('Odgovori na upitnik'!Q29,'Odgovori na upitnik'!Q30),"-")</f>
        <v>-</v>
      </c>
      <c r="R17" s="93" t="str">
        <f>IF(ISNUMBER(AVERAGE('Odgovori na upitnik'!R29,'Odgovori na upitnik'!R30)),AVERAGE('Odgovori na upitnik'!R29,'Odgovori na upitnik'!R30),"-")</f>
        <v>-</v>
      </c>
      <c r="S17" s="46"/>
      <c r="T17" s="93" t="str">
        <f>IF(ISNUMBER(AVERAGE('Odgovori na upitnik'!T29,'Odgovori na upitnik'!T30)),AVERAGE('Odgovori na upitnik'!T29,'Odgovori na upitnik'!T30),"-")</f>
        <v>-</v>
      </c>
      <c r="U17" s="93" t="str">
        <f>IF(ISNUMBER(AVERAGE('Odgovori na upitnik'!U29,'Odgovori na upitnik'!U30)),AVERAGE('Odgovori na upitnik'!U29,'Odgovori na upitnik'!U30),"-")</f>
        <v>-</v>
      </c>
      <c r="V17" s="93" t="str">
        <f>IF(ISNUMBER(AVERAGE('Odgovori na upitnik'!V29,'Odgovori na upitnik'!V30)),AVERAGE('Odgovori na upitnik'!V29,'Odgovori na upitnik'!V30),"-")</f>
        <v>-</v>
      </c>
      <c r="W17" s="93" t="str">
        <f>IF(ISNUMBER(AVERAGE('Odgovori na upitnik'!W29,'Odgovori na upitnik'!W30)),AVERAGE('Odgovori na upitnik'!W29,'Odgovori na upitnik'!W30),"-")</f>
        <v>-</v>
      </c>
      <c r="X17" s="93" t="str">
        <f>IF(ISNUMBER(AVERAGE('Odgovori na upitnik'!X29,'Odgovori na upitnik'!X30)),AVERAGE('Odgovori na upitnik'!X29,'Odgovori na upitnik'!X30),"-")</f>
        <v>-</v>
      </c>
      <c r="Y17" s="46"/>
      <c r="Z17" s="93" t="str">
        <f>IF(ISNUMBER(AVERAGE('Odgovori na upitnik'!Z29,'Odgovori na upitnik'!Z30)),AVERAGE('Odgovori na upitnik'!Z29,'Odgovori na upitnik'!Z30),"-")</f>
        <v>-</v>
      </c>
      <c r="AA17" s="93" t="str">
        <f>IF(ISNUMBER(AVERAGE('Odgovori na upitnik'!AA29,'Odgovori na upitnik'!AA30)),AVERAGE('Odgovori na upitnik'!AA29,'Odgovori na upitnik'!AA30),"-")</f>
        <v>-</v>
      </c>
      <c r="AB17" s="93" t="str">
        <f>IF(ISNUMBER(AVERAGE('Odgovori na upitnik'!AB29,'Odgovori na upitnik'!AB30)),AVERAGE('Odgovori na upitnik'!AB29,'Odgovori na upitnik'!AB30),"-")</f>
        <v>-</v>
      </c>
      <c r="AC17" s="93" t="str">
        <f>IF(ISNUMBER(AVERAGE('Odgovori na upitnik'!AC29,'Odgovori na upitnik'!AC30)),AVERAGE('Odgovori na upitnik'!AC29,'Odgovori na upitnik'!AC30),"-")</f>
        <v>-</v>
      </c>
      <c r="AD17" s="93" t="str">
        <f>IF(ISNUMBER(AVERAGE('Odgovori na upitnik'!AD29,'Odgovori na upitnik'!AD30)),AVERAGE('Odgovori na upitnik'!AD29,'Odgovori na upitnik'!AD30),"-")</f>
        <v>-</v>
      </c>
      <c r="AE17" s="90"/>
      <c r="AF17" s="93" t="str">
        <f>IF(ISNUMBER(AVERAGE('Odgovori na upitnik'!AF29,'Odgovori na upitnik'!AF30)),AVERAGE('Odgovori na upitnik'!AF29,'Odgovori na upitnik'!AF30),"-")</f>
        <v>-</v>
      </c>
      <c r="AG17" s="93" t="str">
        <f>IF(ISNUMBER(AVERAGE('Odgovori na upitnik'!AG29,'Odgovori na upitnik'!AG30)),AVERAGE('Odgovori na upitnik'!AG29,'Odgovori na upitnik'!AG30),"-")</f>
        <v>-</v>
      </c>
      <c r="AH17" s="93" t="str">
        <f>IF(ISNUMBER(AVERAGE('Odgovori na upitnik'!AH29,'Odgovori na upitnik'!AH30)),AVERAGE('Odgovori na upitnik'!AH29,'Odgovori na upitnik'!AH30),"-")</f>
        <v>-</v>
      </c>
      <c r="AI17" s="93" t="str">
        <f>IF(ISNUMBER(AVERAGE('Odgovori na upitnik'!AI29,'Odgovori na upitnik'!AI30)),AVERAGE('Odgovori na upitnik'!AI29,'Odgovori na upitnik'!AI30),"-")</f>
        <v>-</v>
      </c>
      <c r="AJ17" s="93" t="str">
        <f>IF(ISNUMBER(AVERAGE('Odgovori na upitnik'!AJ29,'Odgovori na upitnik'!AJ30)),AVERAGE('Odgovori na upitnik'!AJ29,'Odgovori na upitnik'!AJ30),"-")</f>
        <v>-</v>
      </c>
      <c r="AK17" s="89"/>
      <c r="AL17" s="93" t="str">
        <f>IF(ISNUMBER(AVERAGE('Odgovori na upitnik'!AL29,'Odgovori na upitnik'!AL30)),AVERAGE('Odgovori na upitnik'!AL29,'Odgovori na upitnik'!AL30),"-")</f>
        <v>-</v>
      </c>
      <c r="AM17" s="93" t="str">
        <f>IF(ISNUMBER(AVERAGE('Odgovori na upitnik'!AM29,'Odgovori na upitnik'!AM30)),AVERAGE('Odgovori na upitnik'!AM29,'Odgovori na upitnik'!AM30),"-")</f>
        <v>-</v>
      </c>
      <c r="AN17" s="93" t="str">
        <f>IF(ISNUMBER(AVERAGE('Odgovori na upitnik'!AN29,'Odgovori na upitnik'!AN30)),AVERAGE('Odgovori na upitnik'!AN29,'Odgovori na upitnik'!AN30),"-")</f>
        <v>-</v>
      </c>
      <c r="AO17" s="93" t="str">
        <f>IF(ISNUMBER(AVERAGE('Odgovori na upitnik'!AO29,'Odgovori na upitnik'!AO30)),AVERAGE('Odgovori na upitnik'!AO29,'Odgovori na upitnik'!AO30),"-")</f>
        <v>-</v>
      </c>
      <c r="AP17" s="93" t="str">
        <f>IF(ISNUMBER(AVERAGE('Odgovori na upitnik'!AP29,'Odgovori na upitnik'!AP30)),AVERAGE('Odgovori na upitnik'!AP29,'Odgovori na upitnik'!AP30),"-")</f>
        <v>-</v>
      </c>
      <c r="AQ17" s="89"/>
      <c r="AR17" s="93" t="str">
        <f>IF(ISNUMBER(AVERAGE('Odgovori na upitnik'!AR29,'Odgovori na upitnik'!AR30)),AVERAGE('Odgovori na upitnik'!AR29,'Odgovori na upitnik'!AR30),"-")</f>
        <v>-</v>
      </c>
      <c r="AS17" s="93" t="str">
        <f>IF(ISNUMBER(AVERAGE('Odgovori na upitnik'!AS29,'Odgovori na upitnik'!AS30)),AVERAGE('Odgovori na upitnik'!AS29,'Odgovori na upitnik'!AS30),"-")</f>
        <v>-</v>
      </c>
      <c r="AT17" s="93" t="str">
        <f>IF(ISNUMBER(AVERAGE('Odgovori na upitnik'!AT29,'Odgovori na upitnik'!AT30)),AVERAGE('Odgovori na upitnik'!AT29,'Odgovori na upitnik'!AT30),"-")</f>
        <v>-</v>
      </c>
      <c r="AU17" s="93" t="str">
        <f>IF(ISNUMBER(AVERAGE('Odgovori na upitnik'!AU29,'Odgovori na upitnik'!AU30)),AVERAGE('Odgovori na upitnik'!AU29,'Odgovori na upitnik'!AU30),"-")</f>
        <v>-</v>
      </c>
      <c r="AV17" s="93" t="str">
        <f>IF(ISNUMBER(AVERAGE('Odgovori na upitnik'!AV29,'Odgovori na upitnik'!AV30)),AVERAGE('Odgovori na upitnik'!AV29,'Odgovori na upitnik'!AV30),"-")</f>
        <v>-</v>
      </c>
      <c r="AW17" s="46"/>
      <c r="AX17" s="93" t="str">
        <f>IF(ISNUMBER(AVERAGE('Odgovori na upitnik'!AX29,'Odgovori na upitnik'!AX30)),AVERAGE('Odgovori na upitnik'!AX29,'Odgovori na upitnik'!AX30),"-")</f>
        <v>-</v>
      </c>
      <c r="AY17" s="93" t="str">
        <f>IF(ISNUMBER(AVERAGE('Odgovori na upitnik'!AY29,'Odgovori na upitnik'!AY30)),AVERAGE('Odgovori na upitnik'!AY29,'Odgovori na upitnik'!AY30),"-")</f>
        <v>-</v>
      </c>
      <c r="AZ17" s="93" t="str">
        <f>IF(ISNUMBER(AVERAGE('Odgovori na upitnik'!AZ29,'Odgovori na upitnik'!AZ30)),AVERAGE('Odgovori na upitnik'!AZ29,'Odgovori na upitnik'!AZ30),"-")</f>
        <v>-</v>
      </c>
      <c r="BA17" s="93" t="str">
        <f>IF(ISNUMBER(AVERAGE('Odgovori na upitnik'!BA29,'Odgovori na upitnik'!BA30)),AVERAGE('Odgovori na upitnik'!BA29,'Odgovori na upitnik'!BA30),"-")</f>
        <v>-</v>
      </c>
      <c r="BB17" s="93" t="str">
        <f>IF(ISNUMBER(AVERAGE('Odgovori na upitnik'!BB29,'Odgovori na upitnik'!BB30)),AVERAGE('Odgovori na upitnik'!BB29,'Odgovori na upitnik'!BB30),"-")</f>
        <v>-</v>
      </c>
      <c r="BC17" s="46"/>
      <c r="BD17" s="93" t="str">
        <f>IF(ISNUMBER(AVERAGE('Odgovori na upitnik'!BD29,'Odgovori na upitnik'!BD30)),AVERAGE('Odgovori na upitnik'!BD29,'Odgovori na upitnik'!BD30),"-")</f>
        <v>-</v>
      </c>
      <c r="BE17" s="93" t="str">
        <f>IF(ISNUMBER(AVERAGE('Odgovori na upitnik'!BE29,'Odgovori na upitnik'!BE30)),AVERAGE('Odgovori na upitnik'!BE29,'Odgovori na upitnik'!BE30),"-")</f>
        <v>-</v>
      </c>
      <c r="BF17" s="93" t="str">
        <f>IF(ISNUMBER(AVERAGE('Odgovori na upitnik'!BF29,'Odgovori na upitnik'!BF30)),AVERAGE('Odgovori na upitnik'!BF29,'Odgovori na upitnik'!BF30),"-")</f>
        <v>-</v>
      </c>
      <c r="BG17" s="93" t="str">
        <f>IF(ISNUMBER(AVERAGE('Odgovori na upitnik'!BG29,'Odgovori na upitnik'!BG30)),AVERAGE('Odgovori na upitnik'!BG29,'Odgovori na upitnik'!BG30),"-")</f>
        <v>-</v>
      </c>
      <c r="BH17" s="93" t="str">
        <f>IF(ISNUMBER(AVERAGE('Odgovori na upitnik'!BH29,'Odgovori na upitnik'!BH30)),AVERAGE('Odgovori na upitnik'!BH29,'Odgovori na upitnik'!BH30),"-")</f>
        <v>-</v>
      </c>
      <c r="BI17" s="48"/>
      <c r="BJ17" s="93" t="str">
        <f>IF(ISNUMBER(AVERAGE('Odgovori na upitnik'!BJ29,'Odgovori na upitnik'!BJ30)),AVERAGE('Odgovori na upitnik'!BJ29,'Odgovori na upitnik'!BJ30),"-")</f>
        <v>-</v>
      </c>
      <c r="BK17" s="93" t="str">
        <f>IF(ISNUMBER(AVERAGE('Odgovori na upitnik'!BK29,'Odgovori na upitnik'!BK30)),AVERAGE('Odgovori na upitnik'!BK29,'Odgovori na upitnik'!BK30),"-")</f>
        <v>-</v>
      </c>
      <c r="BL17" s="93" t="str">
        <f>IF(ISNUMBER(AVERAGE('Odgovori na upitnik'!BL29,'Odgovori na upitnik'!BL30)),AVERAGE('Odgovori na upitnik'!BL29,'Odgovori na upitnik'!BL30),"-")</f>
        <v>-</v>
      </c>
      <c r="BM17" s="93" t="str">
        <f>IF(ISNUMBER(AVERAGE('Odgovori na upitnik'!BM29,'Odgovori na upitnik'!BM30)),AVERAGE('Odgovori na upitnik'!BM29,'Odgovori na upitnik'!BM30),"-")</f>
        <v>-</v>
      </c>
      <c r="BN17" s="93" t="str">
        <f>IF(ISNUMBER(AVERAGE('Odgovori na upitnik'!BN29,'Odgovori na upitnik'!BN30)),AVERAGE('Odgovori na upitnik'!BN29,'Odgovori na upitnik'!BN30),"-")</f>
        <v>-</v>
      </c>
      <c r="BO17" s="79"/>
      <c r="BP17" s="106"/>
      <c r="BQ17" s="107"/>
    </row>
    <row r="18" spans="1:69" ht="15.75" customHeight="1">
      <c r="A18" s="92" t="s">
        <v>16</v>
      </c>
      <c r="B18" s="87" t="str">
        <f>IF(ISNUMBER(AVERAGE('Odgovori na upitnik'!B31,'Odgovori na upitnik'!B32)),AVERAGE('Odgovori na upitnik'!B31,'Odgovori na upitnik'!B32),"-")</f>
        <v>-</v>
      </c>
      <c r="C18" s="87" t="str">
        <f>IF(ISNUMBER(AVERAGE('Odgovori na upitnik'!C31,'Odgovori na upitnik'!C32)),AVERAGE('Odgovori na upitnik'!C31,'Odgovori na upitnik'!C32),"-")</f>
        <v>-</v>
      </c>
      <c r="D18" s="87" t="str">
        <f>IF(ISNUMBER(AVERAGE('Odgovori na upitnik'!D31,'Odgovori na upitnik'!D32)),AVERAGE('Odgovori na upitnik'!D31,'Odgovori na upitnik'!D32),"-")</f>
        <v>-</v>
      </c>
      <c r="E18" s="87" t="str">
        <f>IF(ISNUMBER(AVERAGE('Odgovori na upitnik'!E31,'Odgovori na upitnik'!E32)),AVERAGE('Odgovori na upitnik'!E31,'Odgovori na upitnik'!E32),"-")</f>
        <v>-</v>
      </c>
      <c r="F18" s="87" t="str">
        <f>IF(ISNUMBER(AVERAGE('Odgovori na upitnik'!F31,'Odgovori na upitnik'!F32)),AVERAGE('Odgovori na upitnik'!F31,'Odgovori na upitnik'!F32),"-")</f>
        <v>-</v>
      </c>
      <c r="G18" s="87"/>
      <c r="H18" s="87" t="str">
        <f>IF(ISNUMBER(AVERAGE('Odgovori na upitnik'!H31,'Odgovori na upitnik'!H32)),AVERAGE('Odgovori na upitnik'!H31,'Odgovori na upitnik'!H32),"-")</f>
        <v>-</v>
      </c>
      <c r="I18" s="87" t="str">
        <f>IF(ISNUMBER(AVERAGE('Odgovori na upitnik'!I31,'Odgovori na upitnik'!I32)),AVERAGE('Odgovori na upitnik'!I31,'Odgovori na upitnik'!I32),"-")</f>
        <v>-</v>
      </c>
      <c r="J18" s="87" t="str">
        <f>IF(ISNUMBER(AVERAGE('Odgovori na upitnik'!J31,'Odgovori na upitnik'!J32)),AVERAGE('Odgovori na upitnik'!J31,'Odgovori na upitnik'!J32),"-")</f>
        <v>-</v>
      </c>
      <c r="K18" s="87" t="str">
        <f>IF(ISNUMBER(AVERAGE('Odgovori na upitnik'!K31,'Odgovori na upitnik'!K32)),AVERAGE('Odgovori na upitnik'!K31,'Odgovori na upitnik'!K32),"-")</f>
        <v>-</v>
      </c>
      <c r="L18" s="87" t="str">
        <f>IF(ISNUMBER(AVERAGE('Odgovori na upitnik'!L31,'Odgovori na upitnik'!L32)),AVERAGE('Odgovori na upitnik'!L31,'Odgovori na upitnik'!L32),"-")</f>
        <v>-</v>
      </c>
      <c r="M18" s="90"/>
      <c r="N18" s="87" t="str">
        <f>IF(ISNUMBER(AVERAGE('Odgovori na upitnik'!N31,'Odgovori na upitnik'!N32)),AVERAGE('Odgovori na upitnik'!N31,'Odgovori na upitnik'!N32),"-")</f>
        <v>-</v>
      </c>
      <c r="O18" s="87" t="str">
        <f>IF(ISNUMBER(AVERAGE('Odgovori na upitnik'!O31,'Odgovori na upitnik'!O32)),AVERAGE('Odgovori na upitnik'!O31,'Odgovori na upitnik'!O32),"-")</f>
        <v>-</v>
      </c>
      <c r="P18" s="87" t="str">
        <f>IF(ISNUMBER(AVERAGE('Odgovori na upitnik'!P31,'Odgovori na upitnik'!P32)),AVERAGE('Odgovori na upitnik'!P31,'Odgovori na upitnik'!P32),"-")</f>
        <v>-</v>
      </c>
      <c r="Q18" s="87" t="str">
        <f>IF(ISNUMBER(AVERAGE('Odgovori na upitnik'!Q31,'Odgovori na upitnik'!Q32)),AVERAGE('Odgovori na upitnik'!Q31,'Odgovori na upitnik'!Q32),"-")</f>
        <v>-</v>
      </c>
      <c r="R18" s="87" t="str">
        <f>IF(ISNUMBER(AVERAGE('Odgovori na upitnik'!R31,'Odgovori na upitnik'!R32)),AVERAGE('Odgovori na upitnik'!R31,'Odgovori na upitnik'!R32),"-")</f>
        <v>-</v>
      </c>
      <c r="S18" s="46"/>
      <c r="T18" s="87" t="str">
        <f>IF(ISNUMBER(AVERAGE('Odgovori na upitnik'!T31,'Odgovori na upitnik'!T32)),AVERAGE('Odgovori na upitnik'!T31,'Odgovori na upitnik'!T32),"-")</f>
        <v>-</v>
      </c>
      <c r="U18" s="87" t="str">
        <f>IF(ISNUMBER(AVERAGE('Odgovori na upitnik'!U31,'Odgovori na upitnik'!U32)),AVERAGE('Odgovori na upitnik'!U31,'Odgovori na upitnik'!U32),"-")</f>
        <v>-</v>
      </c>
      <c r="V18" s="87" t="str">
        <f>IF(ISNUMBER(AVERAGE('Odgovori na upitnik'!V31,'Odgovori na upitnik'!V32)),AVERAGE('Odgovori na upitnik'!V31,'Odgovori na upitnik'!V32),"-")</f>
        <v>-</v>
      </c>
      <c r="W18" s="87" t="str">
        <f>IF(ISNUMBER(AVERAGE('Odgovori na upitnik'!W31,'Odgovori na upitnik'!W32)),AVERAGE('Odgovori na upitnik'!W31,'Odgovori na upitnik'!W32),"-")</f>
        <v>-</v>
      </c>
      <c r="X18" s="87" t="str">
        <f>IF(ISNUMBER(AVERAGE('Odgovori na upitnik'!X31,'Odgovori na upitnik'!X32)),AVERAGE('Odgovori na upitnik'!X31,'Odgovori na upitnik'!X32),"-")</f>
        <v>-</v>
      </c>
      <c r="Y18" s="46"/>
      <c r="Z18" s="87" t="str">
        <f>IF(ISNUMBER(AVERAGE('Odgovori na upitnik'!Z31,'Odgovori na upitnik'!Z32)),AVERAGE('Odgovori na upitnik'!Z31,'Odgovori na upitnik'!Z32),"-")</f>
        <v>-</v>
      </c>
      <c r="AA18" s="87" t="str">
        <f>IF(ISNUMBER(AVERAGE('Odgovori na upitnik'!AA31,'Odgovori na upitnik'!AA32)),AVERAGE('Odgovori na upitnik'!AA31,'Odgovori na upitnik'!AA32),"-")</f>
        <v>-</v>
      </c>
      <c r="AB18" s="87" t="str">
        <f>IF(ISNUMBER(AVERAGE('Odgovori na upitnik'!AB31,'Odgovori na upitnik'!AB32)),AVERAGE('Odgovori na upitnik'!AB31,'Odgovori na upitnik'!AB32),"-")</f>
        <v>-</v>
      </c>
      <c r="AC18" s="87" t="str">
        <f>IF(ISNUMBER(AVERAGE('Odgovori na upitnik'!AC31,'Odgovori na upitnik'!AC32)),AVERAGE('Odgovori na upitnik'!AC31,'Odgovori na upitnik'!AC32),"-")</f>
        <v>-</v>
      </c>
      <c r="AD18" s="87" t="str">
        <f>IF(ISNUMBER(AVERAGE('Odgovori na upitnik'!AD31,'Odgovori na upitnik'!AD32)),AVERAGE('Odgovori na upitnik'!AD31,'Odgovori na upitnik'!AD32),"-")</f>
        <v>-</v>
      </c>
      <c r="AE18" s="90"/>
      <c r="AF18" s="87" t="str">
        <f>IF(ISNUMBER(AVERAGE('Odgovori na upitnik'!AF31,'Odgovori na upitnik'!AF32)),AVERAGE('Odgovori na upitnik'!AF31,'Odgovori na upitnik'!AF32),"-")</f>
        <v>-</v>
      </c>
      <c r="AG18" s="87" t="str">
        <f>IF(ISNUMBER(AVERAGE('Odgovori na upitnik'!AG31,'Odgovori na upitnik'!AG32)),AVERAGE('Odgovori na upitnik'!AG31,'Odgovori na upitnik'!AG32),"-")</f>
        <v>-</v>
      </c>
      <c r="AH18" s="87" t="str">
        <f>IF(ISNUMBER(AVERAGE('Odgovori na upitnik'!AH31,'Odgovori na upitnik'!AH32)),AVERAGE('Odgovori na upitnik'!AH31,'Odgovori na upitnik'!AH32),"-")</f>
        <v>-</v>
      </c>
      <c r="AI18" s="87" t="str">
        <f>IF(ISNUMBER(AVERAGE('Odgovori na upitnik'!AI31,'Odgovori na upitnik'!AI32)),AVERAGE('Odgovori na upitnik'!AI31,'Odgovori na upitnik'!AI32),"-")</f>
        <v>-</v>
      </c>
      <c r="AJ18" s="87" t="str">
        <f>IF(ISNUMBER(AVERAGE('Odgovori na upitnik'!AJ31,'Odgovori na upitnik'!AJ32)),AVERAGE('Odgovori na upitnik'!AJ31,'Odgovori na upitnik'!AJ32),"-")</f>
        <v>-</v>
      </c>
      <c r="AK18" s="89"/>
      <c r="AL18" s="87" t="str">
        <f>IF(ISNUMBER(AVERAGE('Odgovori na upitnik'!AL31,'Odgovori na upitnik'!AL32)),AVERAGE('Odgovori na upitnik'!AL31,'Odgovori na upitnik'!AL32),"-")</f>
        <v>-</v>
      </c>
      <c r="AM18" s="87" t="str">
        <f>IF(ISNUMBER(AVERAGE('Odgovori na upitnik'!AM31,'Odgovori na upitnik'!AM32)),AVERAGE('Odgovori na upitnik'!AM31,'Odgovori na upitnik'!AM32),"-")</f>
        <v>-</v>
      </c>
      <c r="AN18" s="87" t="str">
        <f>IF(ISNUMBER(AVERAGE('Odgovori na upitnik'!AN31,'Odgovori na upitnik'!AN32)),AVERAGE('Odgovori na upitnik'!AN31,'Odgovori na upitnik'!AN32),"-")</f>
        <v>-</v>
      </c>
      <c r="AO18" s="87" t="str">
        <f>IF(ISNUMBER(AVERAGE('Odgovori na upitnik'!AO31,'Odgovori na upitnik'!AO32)),AVERAGE('Odgovori na upitnik'!AO31,'Odgovori na upitnik'!AO32),"-")</f>
        <v>-</v>
      </c>
      <c r="AP18" s="87" t="str">
        <f>IF(ISNUMBER(AVERAGE('Odgovori na upitnik'!AP31,'Odgovori na upitnik'!AP32)),AVERAGE('Odgovori na upitnik'!AP31,'Odgovori na upitnik'!AP32),"-")</f>
        <v>-</v>
      </c>
      <c r="AQ18" s="89"/>
      <c r="AR18" s="87" t="str">
        <f>IF(ISNUMBER(AVERAGE('Odgovori na upitnik'!AR31,'Odgovori na upitnik'!AR32)),AVERAGE('Odgovori na upitnik'!AR31,'Odgovori na upitnik'!AR32),"-")</f>
        <v>-</v>
      </c>
      <c r="AS18" s="87" t="str">
        <f>IF(ISNUMBER(AVERAGE('Odgovori na upitnik'!AS31,'Odgovori na upitnik'!AS32)),AVERAGE('Odgovori na upitnik'!AS31,'Odgovori na upitnik'!AS32),"-")</f>
        <v>-</v>
      </c>
      <c r="AT18" s="87" t="str">
        <f>IF(ISNUMBER(AVERAGE('Odgovori na upitnik'!AT31,'Odgovori na upitnik'!AT32)),AVERAGE('Odgovori na upitnik'!AT31,'Odgovori na upitnik'!AT32),"-")</f>
        <v>-</v>
      </c>
      <c r="AU18" s="87" t="str">
        <f>IF(ISNUMBER(AVERAGE('Odgovori na upitnik'!AU31,'Odgovori na upitnik'!AU32)),AVERAGE('Odgovori na upitnik'!AU31,'Odgovori na upitnik'!AU32),"-")</f>
        <v>-</v>
      </c>
      <c r="AV18" s="87" t="str">
        <f>IF(ISNUMBER(AVERAGE('Odgovori na upitnik'!AV31,'Odgovori na upitnik'!AV32)),AVERAGE('Odgovori na upitnik'!AV31,'Odgovori na upitnik'!AV32),"-")</f>
        <v>-</v>
      </c>
      <c r="AW18" s="46"/>
      <c r="AX18" s="87" t="str">
        <f>IF(ISNUMBER(AVERAGE('Odgovori na upitnik'!AX31,'Odgovori na upitnik'!AX32)),AVERAGE('Odgovori na upitnik'!AX31,'Odgovori na upitnik'!AX32),"-")</f>
        <v>-</v>
      </c>
      <c r="AY18" s="87" t="str">
        <f>IF(ISNUMBER(AVERAGE('Odgovori na upitnik'!AY31,'Odgovori na upitnik'!AY32)),AVERAGE('Odgovori na upitnik'!AY31,'Odgovori na upitnik'!AY32),"-")</f>
        <v>-</v>
      </c>
      <c r="AZ18" s="87" t="str">
        <f>IF(ISNUMBER(AVERAGE('Odgovori na upitnik'!AZ31,'Odgovori na upitnik'!AZ32)),AVERAGE('Odgovori na upitnik'!AZ31,'Odgovori na upitnik'!AZ32),"-")</f>
        <v>-</v>
      </c>
      <c r="BA18" s="87" t="str">
        <f>IF(ISNUMBER(AVERAGE('Odgovori na upitnik'!BA31,'Odgovori na upitnik'!BA32)),AVERAGE('Odgovori na upitnik'!BA31,'Odgovori na upitnik'!BA32),"-")</f>
        <v>-</v>
      </c>
      <c r="BB18" s="87" t="str">
        <f>IF(ISNUMBER(AVERAGE('Odgovori na upitnik'!BB31,'Odgovori na upitnik'!BB32)),AVERAGE('Odgovori na upitnik'!BB31,'Odgovori na upitnik'!BB32),"-")</f>
        <v>-</v>
      </c>
      <c r="BC18" s="46"/>
      <c r="BD18" s="87" t="str">
        <f>IF(ISNUMBER(AVERAGE('Odgovori na upitnik'!BD31,'Odgovori na upitnik'!BD32)),AVERAGE('Odgovori na upitnik'!BD31,'Odgovori na upitnik'!BD32),"-")</f>
        <v>-</v>
      </c>
      <c r="BE18" s="87" t="str">
        <f>IF(ISNUMBER(AVERAGE('Odgovori na upitnik'!BE31,'Odgovori na upitnik'!BE32)),AVERAGE('Odgovori na upitnik'!BE31,'Odgovori na upitnik'!BE32),"-")</f>
        <v>-</v>
      </c>
      <c r="BF18" s="87" t="str">
        <f>IF(ISNUMBER(AVERAGE('Odgovori na upitnik'!BF31,'Odgovori na upitnik'!BF32)),AVERAGE('Odgovori na upitnik'!BF31,'Odgovori na upitnik'!BF32),"-")</f>
        <v>-</v>
      </c>
      <c r="BG18" s="87" t="str">
        <f>IF(ISNUMBER(AVERAGE('Odgovori na upitnik'!BG31,'Odgovori na upitnik'!BG32)),AVERAGE('Odgovori na upitnik'!BG31,'Odgovori na upitnik'!BG32),"-")</f>
        <v>-</v>
      </c>
      <c r="BH18" s="87" t="str">
        <f>IF(ISNUMBER(AVERAGE('Odgovori na upitnik'!BH31,'Odgovori na upitnik'!BH32)),AVERAGE('Odgovori na upitnik'!BH31,'Odgovori na upitnik'!BH32),"-")</f>
        <v>-</v>
      </c>
      <c r="BI18" s="46"/>
      <c r="BJ18" s="87" t="str">
        <f>IF(ISNUMBER(AVERAGE('Odgovori na upitnik'!BJ31,'Odgovori na upitnik'!BJ32)),AVERAGE('Odgovori na upitnik'!BJ31,'Odgovori na upitnik'!BJ32),"-")</f>
        <v>-</v>
      </c>
      <c r="BK18" s="87" t="str">
        <f>IF(ISNUMBER(AVERAGE('Odgovori na upitnik'!BK31,'Odgovori na upitnik'!BK32)),AVERAGE('Odgovori na upitnik'!BK31,'Odgovori na upitnik'!BK32),"-")</f>
        <v>-</v>
      </c>
      <c r="BL18" s="87" t="str">
        <f>IF(ISNUMBER(AVERAGE('Odgovori na upitnik'!BL31,'Odgovori na upitnik'!BL32)),AVERAGE('Odgovori na upitnik'!BL31,'Odgovori na upitnik'!BL32),"-")</f>
        <v>-</v>
      </c>
      <c r="BM18" s="87" t="str">
        <f>IF(ISNUMBER(AVERAGE('Odgovori na upitnik'!BM31,'Odgovori na upitnik'!BM32)),AVERAGE('Odgovori na upitnik'!BM31,'Odgovori na upitnik'!BM32),"-")</f>
        <v>-</v>
      </c>
      <c r="BN18" s="87" t="str">
        <f>IF(ISNUMBER(AVERAGE('Odgovori na upitnik'!BN31,'Odgovori na upitnik'!BN32)),AVERAGE('Odgovori na upitnik'!BN31,'Odgovori na upitnik'!BN32),"-")</f>
        <v>-</v>
      </c>
      <c r="BO18" s="79"/>
      <c r="BP18" s="106"/>
      <c r="BQ18" s="107"/>
    </row>
    <row r="19" spans="1:69" ht="15.75" customHeight="1">
      <c r="A19" s="92" t="s">
        <v>17</v>
      </c>
      <c r="B19" s="87" t="str">
        <f>IF(ISNUMBER(AVERAGE('Odgovori na upitnik'!B33,'Odgovori na upitnik'!B34)),AVERAGE('Odgovori na upitnik'!B33,'Odgovori na upitnik'!B34),"-")</f>
        <v>-</v>
      </c>
      <c r="C19" s="87" t="str">
        <f>IF(ISNUMBER(AVERAGE('Odgovori na upitnik'!C33,'Odgovori na upitnik'!C34)),AVERAGE('Odgovori na upitnik'!C33,'Odgovori na upitnik'!C34),"-")</f>
        <v>-</v>
      </c>
      <c r="D19" s="87" t="str">
        <f>IF(ISNUMBER(AVERAGE('Odgovori na upitnik'!D33,'Odgovori na upitnik'!D34)),AVERAGE('Odgovori na upitnik'!D33,'Odgovori na upitnik'!D34),"-")</f>
        <v>-</v>
      </c>
      <c r="E19" s="87" t="str">
        <f>IF(ISNUMBER(AVERAGE('Odgovori na upitnik'!E33,'Odgovori na upitnik'!E34)),AVERAGE('Odgovori na upitnik'!E33,'Odgovori na upitnik'!E34),"-")</f>
        <v>-</v>
      </c>
      <c r="F19" s="87" t="str">
        <f>IF(ISNUMBER(AVERAGE('Odgovori na upitnik'!F33,'Odgovori na upitnik'!F34)),AVERAGE('Odgovori na upitnik'!F33,'Odgovori na upitnik'!F34),"-")</f>
        <v>-</v>
      </c>
      <c r="G19" s="87"/>
      <c r="H19" s="87" t="str">
        <f>IF(ISNUMBER(AVERAGE('Odgovori na upitnik'!H33,'Odgovori na upitnik'!H34)),AVERAGE('Odgovori na upitnik'!H33,'Odgovori na upitnik'!H34),"-")</f>
        <v>-</v>
      </c>
      <c r="I19" s="87" t="str">
        <f>IF(ISNUMBER(AVERAGE('Odgovori na upitnik'!I33,'Odgovori na upitnik'!I34)),AVERAGE('Odgovori na upitnik'!I33,'Odgovori na upitnik'!I34),"-")</f>
        <v>-</v>
      </c>
      <c r="J19" s="87" t="str">
        <f>IF(ISNUMBER(AVERAGE('Odgovori na upitnik'!J33,'Odgovori na upitnik'!J34)),AVERAGE('Odgovori na upitnik'!J33,'Odgovori na upitnik'!J34),"-")</f>
        <v>-</v>
      </c>
      <c r="K19" s="87" t="str">
        <f>IF(ISNUMBER(AVERAGE('Odgovori na upitnik'!K33,'Odgovori na upitnik'!K34)),AVERAGE('Odgovori na upitnik'!K33,'Odgovori na upitnik'!K34),"-")</f>
        <v>-</v>
      </c>
      <c r="L19" s="87" t="str">
        <f>IF(ISNUMBER(AVERAGE('Odgovori na upitnik'!L33,'Odgovori na upitnik'!L34)),AVERAGE('Odgovori na upitnik'!L33,'Odgovori na upitnik'!L34),"-")</f>
        <v>-</v>
      </c>
      <c r="M19" s="90"/>
      <c r="N19" s="87" t="str">
        <f>IF(ISNUMBER(AVERAGE('Odgovori na upitnik'!N33,'Odgovori na upitnik'!N34)),AVERAGE('Odgovori na upitnik'!N33,'Odgovori na upitnik'!N34),"-")</f>
        <v>-</v>
      </c>
      <c r="O19" s="87" t="str">
        <f>IF(ISNUMBER(AVERAGE('Odgovori na upitnik'!O33,'Odgovori na upitnik'!O34)),AVERAGE('Odgovori na upitnik'!O33,'Odgovori na upitnik'!O34),"-")</f>
        <v>-</v>
      </c>
      <c r="P19" s="87" t="str">
        <f>IF(ISNUMBER(AVERAGE('Odgovori na upitnik'!P33,'Odgovori na upitnik'!P34)),AVERAGE('Odgovori na upitnik'!P33,'Odgovori na upitnik'!P34),"-")</f>
        <v>-</v>
      </c>
      <c r="Q19" s="87" t="str">
        <f>IF(ISNUMBER(AVERAGE('Odgovori na upitnik'!Q33,'Odgovori na upitnik'!Q34)),AVERAGE('Odgovori na upitnik'!Q33,'Odgovori na upitnik'!Q34),"-")</f>
        <v>-</v>
      </c>
      <c r="R19" s="87" t="str">
        <f>IF(ISNUMBER(AVERAGE('Odgovori na upitnik'!R33,'Odgovori na upitnik'!R34)),AVERAGE('Odgovori na upitnik'!R33,'Odgovori na upitnik'!R34),"-")</f>
        <v>-</v>
      </c>
      <c r="S19" s="46"/>
      <c r="T19" s="87" t="str">
        <f>IF(ISNUMBER(AVERAGE('Odgovori na upitnik'!T33,'Odgovori na upitnik'!T34)),AVERAGE('Odgovori na upitnik'!T33,'Odgovori na upitnik'!T34),"-")</f>
        <v>-</v>
      </c>
      <c r="U19" s="87" t="str">
        <f>IF(ISNUMBER(AVERAGE('Odgovori na upitnik'!U33,'Odgovori na upitnik'!U34)),AVERAGE('Odgovori na upitnik'!U33,'Odgovori na upitnik'!U34),"-")</f>
        <v>-</v>
      </c>
      <c r="V19" s="87" t="str">
        <f>IF(ISNUMBER(AVERAGE('Odgovori na upitnik'!V33,'Odgovori na upitnik'!V34)),AVERAGE('Odgovori na upitnik'!V33,'Odgovori na upitnik'!V34),"-")</f>
        <v>-</v>
      </c>
      <c r="W19" s="87" t="str">
        <f>IF(ISNUMBER(AVERAGE('Odgovori na upitnik'!W33,'Odgovori na upitnik'!W34)),AVERAGE('Odgovori na upitnik'!W33,'Odgovori na upitnik'!W34),"-")</f>
        <v>-</v>
      </c>
      <c r="X19" s="87" t="str">
        <f>IF(ISNUMBER(AVERAGE('Odgovori na upitnik'!X33,'Odgovori na upitnik'!X34)),AVERAGE('Odgovori na upitnik'!X33,'Odgovori na upitnik'!X34),"-")</f>
        <v>-</v>
      </c>
      <c r="Y19" s="46"/>
      <c r="Z19" s="87" t="str">
        <f>IF(ISNUMBER(AVERAGE('Odgovori na upitnik'!Z33,'Odgovori na upitnik'!Z34)),AVERAGE('Odgovori na upitnik'!Z33,'Odgovori na upitnik'!Z34),"-")</f>
        <v>-</v>
      </c>
      <c r="AA19" s="87" t="str">
        <f>IF(ISNUMBER(AVERAGE('Odgovori na upitnik'!AA33,'Odgovori na upitnik'!AA34)),AVERAGE('Odgovori na upitnik'!AA33,'Odgovori na upitnik'!AA34),"-")</f>
        <v>-</v>
      </c>
      <c r="AB19" s="87" t="str">
        <f>IF(ISNUMBER(AVERAGE('Odgovori na upitnik'!AB33,'Odgovori na upitnik'!AB34)),AVERAGE('Odgovori na upitnik'!AB33,'Odgovori na upitnik'!AB34),"-")</f>
        <v>-</v>
      </c>
      <c r="AC19" s="87" t="str">
        <f>IF(ISNUMBER(AVERAGE('Odgovori na upitnik'!AC33,'Odgovori na upitnik'!AC34)),AVERAGE('Odgovori na upitnik'!AC33,'Odgovori na upitnik'!AC34),"-")</f>
        <v>-</v>
      </c>
      <c r="AD19" s="87" t="str">
        <f>IF(ISNUMBER(AVERAGE('Odgovori na upitnik'!AD33,'Odgovori na upitnik'!AD34)),AVERAGE('Odgovori na upitnik'!AD33,'Odgovori na upitnik'!AD34),"-")</f>
        <v>-</v>
      </c>
      <c r="AE19" s="90"/>
      <c r="AF19" s="87" t="str">
        <f>IF(ISNUMBER(AVERAGE('Odgovori na upitnik'!AF33,'Odgovori na upitnik'!AF34)),AVERAGE('Odgovori na upitnik'!AF33,'Odgovori na upitnik'!AF34),"-")</f>
        <v>-</v>
      </c>
      <c r="AG19" s="87" t="str">
        <f>IF(ISNUMBER(AVERAGE('Odgovori na upitnik'!AG33,'Odgovori na upitnik'!AG34)),AVERAGE('Odgovori na upitnik'!AG33,'Odgovori na upitnik'!AG34),"-")</f>
        <v>-</v>
      </c>
      <c r="AH19" s="87" t="str">
        <f>IF(ISNUMBER(AVERAGE('Odgovori na upitnik'!AH33,'Odgovori na upitnik'!AH34)),AVERAGE('Odgovori na upitnik'!AH33,'Odgovori na upitnik'!AH34),"-")</f>
        <v>-</v>
      </c>
      <c r="AI19" s="87" t="str">
        <f>IF(ISNUMBER(AVERAGE('Odgovori na upitnik'!AI33,'Odgovori na upitnik'!AI34)),AVERAGE('Odgovori na upitnik'!AI33,'Odgovori na upitnik'!AI34),"-")</f>
        <v>-</v>
      </c>
      <c r="AJ19" s="87" t="str">
        <f>IF(ISNUMBER(AVERAGE('Odgovori na upitnik'!AJ33,'Odgovori na upitnik'!AJ34)),AVERAGE('Odgovori na upitnik'!AJ33,'Odgovori na upitnik'!AJ34),"-")</f>
        <v>-</v>
      </c>
      <c r="AK19" s="89"/>
      <c r="AL19" s="87" t="str">
        <f>IF(ISNUMBER(AVERAGE('Odgovori na upitnik'!AL33,'Odgovori na upitnik'!AL34)),AVERAGE('Odgovori na upitnik'!AL33,'Odgovori na upitnik'!AL34),"-")</f>
        <v>-</v>
      </c>
      <c r="AM19" s="87" t="str">
        <f>IF(ISNUMBER(AVERAGE('Odgovori na upitnik'!AM33,'Odgovori na upitnik'!AM34)),AVERAGE('Odgovori na upitnik'!AM33,'Odgovori na upitnik'!AM34),"-")</f>
        <v>-</v>
      </c>
      <c r="AN19" s="87" t="str">
        <f>IF(ISNUMBER(AVERAGE('Odgovori na upitnik'!AN33,'Odgovori na upitnik'!AN34)),AVERAGE('Odgovori na upitnik'!AN33,'Odgovori na upitnik'!AN34),"-")</f>
        <v>-</v>
      </c>
      <c r="AO19" s="87" t="str">
        <f>IF(ISNUMBER(AVERAGE('Odgovori na upitnik'!AO33,'Odgovori na upitnik'!AO34)),AVERAGE('Odgovori na upitnik'!AO33,'Odgovori na upitnik'!AO34),"-")</f>
        <v>-</v>
      </c>
      <c r="AP19" s="87" t="str">
        <f>IF(ISNUMBER(AVERAGE('Odgovori na upitnik'!AP33,'Odgovori na upitnik'!AP34)),AVERAGE('Odgovori na upitnik'!AP33,'Odgovori na upitnik'!AP34),"-")</f>
        <v>-</v>
      </c>
      <c r="AQ19" s="89"/>
      <c r="AR19" s="87" t="str">
        <f>IF(ISNUMBER(AVERAGE('Odgovori na upitnik'!AR33,'Odgovori na upitnik'!AR34)),AVERAGE('Odgovori na upitnik'!AR33,'Odgovori na upitnik'!AR34),"-")</f>
        <v>-</v>
      </c>
      <c r="AS19" s="87" t="str">
        <f>IF(ISNUMBER(AVERAGE('Odgovori na upitnik'!AS33,'Odgovori na upitnik'!AS34)),AVERAGE('Odgovori na upitnik'!AS33,'Odgovori na upitnik'!AS34),"-")</f>
        <v>-</v>
      </c>
      <c r="AT19" s="87" t="str">
        <f>IF(ISNUMBER(AVERAGE('Odgovori na upitnik'!AT33,'Odgovori na upitnik'!AT34)),AVERAGE('Odgovori na upitnik'!AT33,'Odgovori na upitnik'!AT34),"-")</f>
        <v>-</v>
      </c>
      <c r="AU19" s="87" t="str">
        <f>IF(ISNUMBER(AVERAGE('Odgovori na upitnik'!AU33,'Odgovori na upitnik'!AU34)),AVERAGE('Odgovori na upitnik'!AU33,'Odgovori na upitnik'!AU34),"-")</f>
        <v>-</v>
      </c>
      <c r="AV19" s="87" t="str">
        <f>IF(ISNUMBER(AVERAGE('Odgovori na upitnik'!AV33,'Odgovori na upitnik'!AV34)),AVERAGE('Odgovori na upitnik'!AV33,'Odgovori na upitnik'!AV34),"-")</f>
        <v>-</v>
      </c>
      <c r="AW19" s="46"/>
      <c r="AX19" s="87" t="str">
        <f>IF(ISNUMBER(AVERAGE('Odgovori na upitnik'!AX33,'Odgovori na upitnik'!AX34)),AVERAGE('Odgovori na upitnik'!AX33,'Odgovori na upitnik'!AX34),"-")</f>
        <v>-</v>
      </c>
      <c r="AY19" s="87" t="str">
        <f>IF(ISNUMBER(AVERAGE('Odgovori na upitnik'!AY33,'Odgovori na upitnik'!AY34)),AVERAGE('Odgovori na upitnik'!AY33,'Odgovori na upitnik'!AY34),"-")</f>
        <v>-</v>
      </c>
      <c r="AZ19" s="87" t="str">
        <f>IF(ISNUMBER(AVERAGE('Odgovori na upitnik'!AZ33,'Odgovori na upitnik'!AZ34)),AVERAGE('Odgovori na upitnik'!AZ33,'Odgovori na upitnik'!AZ34),"-")</f>
        <v>-</v>
      </c>
      <c r="BA19" s="87" t="str">
        <f>IF(ISNUMBER(AVERAGE('Odgovori na upitnik'!BA33,'Odgovori na upitnik'!BA34)),AVERAGE('Odgovori na upitnik'!BA33,'Odgovori na upitnik'!BA34),"-")</f>
        <v>-</v>
      </c>
      <c r="BB19" s="87" t="str">
        <f>IF(ISNUMBER(AVERAGE('Odgovori na upitnik'!BB33,'Odgovori na upitnik'!BB34)),AVERAGE('Odgovori na upitnik'!BB33,'Odgovori na upitnik'!BB34),"-")</f>
        <v>-</v>
      </c>
      <c r="BC19" s="46"/>
      <c r="BD19" s="87" t="str">
        <f>IF(ISNUMBER(AVERAGE('Odgovori na upitnik'!BD33,'Odgovori na upitnik'!BD34)),AVERAGE('Odgovori na upitnik'!BD33,'Odgovori na upitnik'!BD34),"-")</f>
        <v>-</v>
      </c>
      <c r="BE19" s="87" t="str">
        <f>IF(ISNUMBER(AVERAGE('Odgovori na upitnik'!BE33,'Odgovori na upitnik'!BE34)),AVERAGE('Odgovori na upitnik'!BE33,'Odgovori na upitnik'!BE34),"-")</f>
        <v>-</v>
      </c>
      <c r="BF19" s="87" t="str">
        <f>IF(ISNUMBER(AVERAGE('Odgovori na upitnik'!BF33,'Odgovori na upitnik'!BF34)),AVERAGE('Odgovori na upitnik'!BF33,'Odgovori na upitnik'!BF34),"-")</f>
        <v>-</v>
      </c>
      <c r="BG19" s="87" t="str">
        <f>IF(ISNUMBER(AVERAGE('Odgovori na upitnik'!BG33,'Odgovori na upitnik'!BG34)),AVERAGE('Odgovori na upitnik'!BG33,'Odgovori na upitnik'!BG34),"-")</f>
        <v>-</v>
      </c>
      <c r="BH19" s="87" t="str">
        <f>IF(ISNUMBER(AVERAGE('Odgovori na upitnik'!BH33,'Odgovori na upitnik'!BH34)),AVERAGE('Odgovori na upitnik'!BH33,'Odgovori na upitnik'!BH34),"-")</f>
        <v>-</v>
      </c>
      <c r="BI19" s="48"/>
      <c r="BJ19" s="87" t="str">
        <f>IF(ISNUMBER(AVERAGE('Odgovori na upitnik'!BJ33,'Odgovori na upitnik'!BJ34)),AVERAGE('Odgovori na upitnik'!BJ33,'Odgovori na upitnik'!BJ34),"-")</f>
        <v>-</v>
      </c>
      <c r="BK19" s="87" t="str">
        <f>IF(ISNUMBER(AVERAGE('Odgovori na upitnik'!BK33,'Odgovori na upitnik'!BK34)),AVERAGE('Odgovori na upitnik'!BK33,'Odgovori na upitnik'!BK34),"-")</f>
        <v>-</v>
      </c>
      <c r="BL19" s="87" t="str">
        <f>IF(ISNUMBER(AVERAGE('Odgovori na upitnik'!BL33,'Odgovori na upitnik'!BL34)),AVERAGE('Odgovori na upitnik'!BL33,'Odgovori na upitnik'!BL34),"-")</f>
        <v>-</v>
      </c>
      <c r="BM19" s="87" t="str">
        <f>IF(ISNUMBER(AVERAGE('Odgovori na upitnik'!BM33,'Odgovori na upitnik'!BM34)),AVERAGE('Odgovori na upitnik'!BM33,'Odgovori na upitnik'!BM34),"-")</f>
        <v>-</v>
      </c>
      <c r="BN19" s="87" t="str">
        <f>IF(ISNUMBER(AVERAGE('Odgovori na upitnik'!BN33,'Odgovori na upitnik'!BN34)),AVERAGE('Odgovori na upitnik'!BN33,'Odgovori na upitnik'!BN34),"-")</f>
        <v>-</v>
      </c>
      <c r="BO19" s="79"/>
      <c r="BP19" s="106"/>
      <c r="BQ19" s="107"/>
    </row>
    <row r="20" spans="1:69" ht="15.75" customHeight="1">
      <c r="A20" s="92" t="s">
        <v>18</v>
      </c>
      <c r="B20" s="87" t="str">
        <f>IF(ISNUMBER(AVERAGE('Odgovori na upitnik'!B35,'Odgovori na upitnik'!B36)),AVERAGE('Odgovori na upitnik'!B35,'Odgovori na upitnik'!B36),"-")</f>
        <v>-</v>
      </c>
      <c r="C20" s="87" t="str">
        <f>IF(ISNUMBER(AVERAGE('Odgovori na upitnik'!C35,'Odgovori na upitnik'!C36)),AVERAGE('Odgovori na upitnik'!C35,'Odgovori na upitnik'!C36),"-")</f>
        <v>-</v>
      </c>
      <c r="D20" s="87" t="str">
        <f>IF(ISNUMBER(AVERAGE('Odgovori na upitnik'!D35,'Odgovori na upitnik'!D36)),AVERAGE('Odgovori na upitnik'!D35,'Odgovori na upitnik'!D36),"-")</f>
        <v>-</v>
      </c>
      <c r="E20" s="87" t="str">
        <f>IF(ISNUMBER(AVERAGE('Odgovori na upitnik'!E35,'Odgovori na upitnik'!E36)),AVERAGE('Odgovori na upitnik'!E35,'Odgovori na upitnik'!E36),"-")</f>
        <v>-</v>
      </c>
      <c r="F20" s="87" t="str">
        <f>IF(ISNUMBER(AVERAGE('Odgovori na upitnik'!F35,'Odgovori na upitnik'!F36)),AVERAGE('Odgovori na upitnik'!F35,'Odgovori na upitnik'!F36),"-")</f>
        <v>-</v>
      </c>
      <c r="G20" s="87"/>
      <c r="H20" s="87" t="str">
        <f>IF(ISNUMBER(AVERAGE('Odgovori na upitnik'!H35,'Odgovori na upitnik'!H36)),AVERAGE('Odgovori na upitnik'!H35,'Odgovori na upitnik'!H36),"-")</f>
        <v>-</v>
      </c>
      <c r="I20" s="87" t="str">
        <f>IF(ISNUMBER(AVERAGE('Odgovori na upitnik'!I35,'Odgovori na upitnik'!I36)),AVERAGE('Odgovori na upitnik'!I35,'Odgovori na upitnik'!I36),"-")</f>
        <v>-</v>
      </c>
      <c r="J20" s="87" t="str">
        <f>IF(ISNUMBER(AVERAGE('Odgovori na upitnik'!J35,'Odgovori na upitnik'!J36)),AVERAGE('Odgovori na upitnik'!J35,'Odgovori na upitnik'!J36),"-")</f>
        <v>-</v>
      </c>
      <c r="K20" s="87" t="str">
        <f>IF(ISNUMBER(AVERAGE('Odgovori na upitnik'!K35,'Odgovori na upitnik'!K36)),AVERAGE('Odgovori na upitnik'!K35,'Odgovori na upitnik'!K36),"-")</f>
        <v>-</v>
      </c>
      <c r="L20" s="87" t="str">
        <f>IF(ISNUMBER(AVERAGE('Odgovori na upitnik'!L35,'Odgovori na upitnik'!L36)),AVERAGE('Odgovori na upitnik'!L35,'Odgovori na upitnik'!L36),"-")</f>
        <v>-</v>
      </c>
      <c r="M20" s="90"/>
      <c r="N20" s="87" t="str">
        <f>IF(ISNUMBER(AVERAGE('Odgovori na upitnik'!N35,'Odgovori na upitnik'!N36)),AVERAGE('Odgovori na upitnik'!N35,'Odgovori na upitnik'!N36),"-")</f>
        <v>-</v>
      </c>
      <c r="O20" s="87" t="str">
        <f>IF(ISNUMBER(AVERAGE('Odgovori na upitnik'!O35,'Odgovori na upitnik'!O36)),AVERAGE('Odgovori na upitnik'!O35,'Odgovori na upitnik'!O36),"-")</f>
        <v>-</v>
      </c>
      <c r="P20" s="87" t="str">
        <f>IF(ISNUMBER(AVERAGE('Odgovori na upitnik'!P35,'Odgovori na upitnik'!P36)),AVERAGE('Odgovori na upitnik'!P35,'Odgovori na upitnik'!P36),"-")</f>
        <v>-</v>
      </c>
      <c r="Q20" s="87" t="str">
        <f>IF(ISNUMBER(AVERAGE('Odgovori na upitnik'!Q35,'Odgovori na upitnik'!Q36)),AVERAGE('Odgovori na upitnik'!Q35,'Odgovori na upitnik'!Q36),"-")</f>
        <v>-</v>
      </c>
      <c r="R20" s="87" t="str">
        <f>IF(ISNUMBER(AVERAGE('Odgovori na upitnik'!R35,'Odgovori na upitnik'!R36)),AVERAGE('Odgovori na upitnik'!R35,'Odgovori na upitnik'!R36),"-")</f>
        <v>-</v>
      </c>
      <c r="S20" s="46"/>
      <c r="T20" s="87" t="str">
        <f>IF(ISNUMBER(AVERAGE('Odgovori na upitnik'!T35,'Odgovori na upitnik'!T36)),AVERAGE('Odgovori na upitnik'!T35,'Odgovori na upitnik'!T36),"-")</f>
        <v>-</v>
      </c>
      <c r="U20" s="87" t="str">
        <f>IF(ISNUMBER(AVERAGE('Odgovori na upitnik'!U35,'Odgovori na upitnik'!U36)),AVERAGE('Odgovori na upitnik'!U35,'Odgovori na upitnik'!U36),"-")</f>
        <v>-</v>
      </c>
      <c r="V20" s="87" t="str">
        <f>IF(ISNUMBER(AVERAGE('Odgovori na upitnik'!V35,'Odgovori na upitnik'!V36)),AVERAGE('Odgovori na upitnik'!V35,'Odgovori na upitnik'!V36),"-")</f>
        <v>-</v>
      </c>
      <c r="W20" s="87" t="str">
        <f>IF(ISNUMBER(AVERAGE('Odgovori na upitnik'!W35,'Odgovori na upitnik'!W36)),AVERAGE('Odgovori na upitnik'!W35,'Odgovori na upitnik'!W36),"-")</f>
        <v>-</v>
      </c>
      <c r="X20" s="87" t="str">
        <f>IF(ISNUMBER(AVERAGE('Odgovori na upitnik'!X35,'Odgovori na upitnik'!X36)),AVERAGE('Odgovori na upitnik'!X35,'Odgovori na upitnik'!X36),"-")</f>
        <v>-</v>
      </c>
      <c r="Y20" s="46"/>
      <c r="Z20" s="87" t="str">
        <f>IF(ISNUMBER(AVERAGE('Odgovori na upitnik'!Z35,'Odgovori na upitnik'!Z36)),AVERAGE('Odgovori na upitnik'!Z35,'Odgovori na upitnik'!Z36),"-")</f>
        <v>-</v>
      </c>
      <c r="AA20" s="87" t="str">
        <f>IF(ISNUMBER(AVERAGE('Odgovori na upitnik'!AA35,'Odgovori na upitnik'!AA36)),AVERAGE('Odgovori na upitnik'!AA35,'Odgovori na upitnik'!AA36),"-")</f>
        <v>-</v>
      </c>
      <c r="AB20" s="87" t="str">
        <f>IF(ISNUMBER(AVERAGE('Odgovori na upitnik'!AB35,'Odgovori na upitnik'!AB36)),AVERAGE('Odgovori na upitnik'!AB35,'Odgovori na upitnik'!AB36),"-")</f>
        <v>-</v>
      </c>
      <c r="AC20" s="87" t="str">
        <f>IF(ISNUMBER(AVERAGE('Odgovori na upitnik'!AC35,'Odgovori na upitnik'!AC36)),AVERAGE('Odgovori na upitnik'!AC35,'Odgovori na upitnik'!AC36),"-")</f>
        <v>-</v>
      </c>
      <c r="AD20" s="87" t="str">
        <f>IF(ISNUMBER(AVERAGE('Odgovori na upitnik'!AD35,'Odgovori na upitnik'!AD36)),AVERAGE('Odgovori na upitnik'!AD35,'Odgovori na upitnik'!AD36),"-")</f>
        <v>-</v>
      </c>
      <c r="AE20" s="90"/>
      <c r="AF20" s="87" t="str">
        <f>IF(ISNUMBER(AVERAGE('Odgovori na upitnik'!AF35,'Odgovori na upitnik'!AF36)),AVERAGE('Odgovori na upitnik'!AF35,'Odgovori na upitnik'!AF36),"-")</f>
        <v>-</v>
      </c>
      <c r="AG20" s="87" t="str">
        <f>IF(ISNUMBER(AVERAGE('Odgovori na upitnik'!AG35,'Odgovori na upitnik'!AG36)),AVERAGE('Odgovori na upitnik'!AG35,'Odgovori na upitnik'!AG36),"-")</f>
        <v>-</v>
      </c>
      <c r="AH20" s="87" t="str">
        <f>IF(ISNUMBER(AVERAGE('Odgovori na upitnik'!AH35,'Odgovori na upitnik'!AH36)),AVERAGE('Odgovori na upitnik'!AH35,'Odgovori na upitnik'!AH36),"-")</f>
        <v>-</v>
      </c>
      <c r="AI20" s="87" t="str">
        <f>IF(ISNUMBER(AVERAGE('Odgovori na upitnik'!AI35,'Odgovori na upitnik'!AI36)),AVERAGE('Odgovori na upitnik'!AI35,'Odgovori na upitnik'!AI36),"-")</f>
        <v>-</v>
      </c>
      <c r="AJ20" s="87" t="str">
        <f>IF(ISNUMBER(AVERAGE('Odgovori na upitnik'!AJ35,'Odgovori na upitnik'!AJ36)),AVERAGE('Odgovori na upitnik'!AJ35,'Odgovori na upitnik'!AJ36),"-")</f>
        <v>-</v>
      </c>
      <c r="AK20" s="89"/>
      <c r="AL20" s="87" t="str">
        <f>IF(ISNUMBER(AVERAGE('Odgovori na upitnik'!AL35,'Odgovori na upitnik'!AL36)),AVERAGE('Odgovori na upitnik'!AL35,'Odgovori na upitnik'!AL36),"-")</f>
        <v>-</v>
      </c>
      <c r="AM20" s="87" t="str">
        <f>IF(ISNUMBER(AVERAGE('Odgovori na upitnik'!AM35,'Odgovori na upitnik'!AM36)),AVERAGE('Odgovori na upitnik'!AM35,'Odgovori na upitnik'!AM36),"-")</f>
        <v>-</v>
      </c>
      <c r="AN20" s="87" t="str">
        <f>IF(ISNUMBER(AVERAGE('Odgovori na upitnik'!AN35,'Odgovori na upitnik'!AN36)),AVERAGE('Odgovori na upitnik'!AN35,'Odgovori na upitnik'!AN36),"-")</f>
        <v>-</v>
      </c>
      <c r="AO20" s="87" t="str">
        <f>IF(ISNUMBER(AVERAGE('Odgovori na upitnik'!AO35,'Odgovori na upitnik'!AO36)),AVERAGE('Odgovori na upitnik'!AO35,'Odgovori na upitnik'!AO36),"-")</f>
        <v>-</v>
      </c>
      <c r="AP20" s="87" t="str">
        <f>IF(ISNUMBER(AVERAGE('Odgovori na upitnik'!AP35,'Odgovori na upitnik'!AP36)),AVERAGE('Odgovori na upitnik'!AP35,'Odgovori na upitnik'!AP36),"-")</f>
        <v>-</v>
      </c>
      <c r="AQ20" s="89"/>
      <c r="AR20" s="87" t="str">
        <f>IF(ISNUMBER(AVERAGE('Odgovori na upitnik'!AR35,'Odgovori na upitnik'!AR36)),AVERAGE('Odgovori na upitnik'!AR35,'Odgovori na upitnik'!AR36),"-")</f>
        <v>-</v>
      </c>
      <c r="AS20" s="87" t="str">
        <f>IF(ISNUMBER(AVERAGE('Odgovori na upitnik'!AS35,'Odgovori na upitnik'!AS36)),AVERAGE('Odgovori na upitnik'!AS35,'Odgovori na upitnik'!AS36),"-")</f>
        <v>-</v>
      </c>
      <c r="AT20" s="87" t="str">
        <f>IF(ISNUMBER(AVERAGE('Odgovori na upitnik'!AT35,'Odgovori na upitnik'!AT36)),AVERAGE('Odgovori na upitnik'!AT35,'Odgovori na upitnik'!AT36),"-")</f>
        <v>-</v>
      </c>
      <c r="AU20" s="87" t="str">
        <f>IF(ISNUMBER(AVERAGE('Odgovori na upitnik'!AU35,'Odgovori na upitnik'!AU36)),AVERAGE('Odgovori na upitnik'!AU35,'Odgovori na upitnik'!AU36),"-")</f>
        <v>-</v>
      </c>
      <c r="AV20" s="87" t="str">
        <f>IF(ISNUMBER(AVERAGE('Odgovori na upitnik'!AV35,'Odgovori na upitnik'!AV36)),AVERAGE('Odgovori na upitnik'!AV35,'Odgovori na upitnik'!AV36),"-")</f>
        <v>-</v>
      </c>
      <c r="AW20" s="46"/>
      <c r="AX20" s="87" t="str">
        <f>IF(ISNUMBER(AVERAGE('Odgovori na upitnik'!AX35,'Odgovori na upitnik'!AX36)),AVERAGE('Odgovori na upitnik'!AX35,'Odgovori na upitnik'!AX36),"-")</f>
        <v>-</v>
      </c>
      <c r="AY20" s="87" t="str">
        <f>IF(ISNUMBER(AVERAGE('Odgovori na upitnik'!AY35,'Odgovori na upitnik'!AY36)),AVERAGE('Odgovori na upitnik'!AY35,'Odgovori na upitnik'!AY36),"-")</f>
        <v>-</v>
      </c>
      <c r="AZ20" s="87" t="str">
        <f>IF(ISNUMBER(AVERAGE('Odgovori na upitnik'!AZ35,'Odgovori na upitnik'!AZ36)),AVERAGE('Odgovori na upitnik'!AZ35,'Odgovori na upitnik'!AZ36),"-")</f>
        <v>-</v>
      </c>
      <c r="BA20" s="87" t="str">
        <f>IF(ISNUMBER(AVERAGE('Odgovori na upitnik'!BA35,'Odgovori na upitnik'!BA36)),AVERAGE('Odgovori na upitnik'!BA35,'Odgovori na upitnik'!BA36),"-")</f>
        <v>-</v>
      </c>
      <c r="BB20" s="87" t="str">
        <f>IF(ISNUMBER(AVERAGE('Odgovori na upitnik'!BB35,'Odgovori na upitnik'!BB36)),AVERAGE('Odgovori na upitnik'!BB35,'Odgovori na upitnik'!BB36),"-")</f>
        <v>-</v>
      </c>
      <c r="BC20" s="46"/>
      <c r="BD20" s="87" t="str">
        <f>IF(ISNUMBER(AVERAGE('Odgovori na upitnik'!BD35,'Odgovori na upitnik'!BD36)),AVERAGE('Odgovori na upitnik'!BD35,'Odgovori na upitnik'!BD36),"-")</f>
        <v>-</v>
      </c>
      <c r="BE20" s="87" t="str">
        <f>IF(ISNUMBER(AVERAGE('Odgovori na upitnik'!BE35,'Odgovori na upitnik'!BE36)),AVERAGE('Odgovori na upitnik'!BE35,'Odgovori na upitnik'!BE36),"-")</f>
        <v>-</v>
      </c>
      <c r="BF20" s="87" t="str">
        <f>IF(ISNUMBER(AVERAGE('Odgovori na upitnik'!BF35,'Odgovori na upitnik'!BF36)),AVERAGE('Odgovori na upitnik'!BF35,'Odgovori na upitnik'!BF36),"-")</f>
        <v>-</v>
      </c>
      <c r="BG20" s="87" t="str">
        <f>IF(ISNUMBER(AVERAGE('Odgovori na upitnik'!BG35,'Odgovori na upitnik'!BG36)),AVERAGE('Odgovori na upitnik'!BG35,'Odgovori na upitnik'!BG36),"-")</f>
        <v>-</v>
      </c>
      <c r="BH20" s="87" t="str">
        <f>IF(ISNUMBER(AVERAGE('Odgovori na upitnik'!BH35,'Odgovori na upitnik'!BH36)),AVERAGE('Odgovori na upitnik'!BH35,'Odgovori na upitnik'!BH36),"-")</f>
        <v>-</v>
      </c>
      <c r="BI20" s="46"/>
      <c r="BJ20" s="87" t="str">
        <f>IF(ISNUMBER(AVERAGE('Odgovori na upitnik'!BJ35,'Odgovori na upitnik'!BJ36)),AVERAGE('Odgovori na upitnik'!BJ35,'Odgovori na upitnik'!BJ36),"-")</f>
        <v>-</v>
      </c>
      <c r="BK20" s="87" t="str">
        <f>IF(ISNUMBER(AVERAGE('Odgovori na upitnik'!BK35,'Odgovori na upitnik'!BK36)),AVERAGE('Odgovori na upitnik'!BK35,'Odgovori na upitnik'!BK36),"-")</f>
        <v>-</v>
      </c>
      <c r="BL20" s="87" t="str">
        <f>IF(ISNUMBER(AVERAGE('Odgovori na upitnik'!BL35,'Odgovori na upitnik'!BL36)),AVERAGE('Odgovori na upitnik'!BL35,'Odgovori na upitnik'!BL36),"-")</f>
        <v>-</v>
      </c>
      <c r="BM20" s="87" t="str">
        <f>IF(ISNUMBER(AVERAGE('Odgovori na upitnik'!BM35,'Odgovori na upitnik'!BM36)),AVERAGE('Odgovori na upitnik'!BM35,'Odgovori na upitnik'!BM36),"-")</f>
        <v>-</v>
      </c>
      <c r="BN20" s="87" t="str">
        <f>IF(ISNUMBER(AVERAGE('Odgovori na upitnik'!BN35,'Odgovori na upitnik'!BN36)),AVERAGE('Odgovori na upitnik'!BN35,'Odgovori na upitnik'!BN36),"-")</f>
        <v>-</v>
      </c>
      <c r="BO20" s="79"/>
      <c r="BP20" s="106"/>
      <c r="BQ20" s="107"/>
    </row>
    <row r="21" spans="1:69" ht="15.75" customHeight="1">
      <c r="A21" s="92" t="s">
        <v>19</v>
      </c>
      <c r="B21" s="87" t="str">
        <f>IF(ISNUMBER(AVERAGE('Odgovori na upitnik'!B37,'Odgovori na upitnik'!B38)),AVERAGE('Odgovori na upitnik'!B37,'Odgovori na upitnik'!B38),"-")</f>
        <v>-</v>
      </c>
      <c r="C21" s="87" t="str">
        <f>IF(ISNUMBER(AVERAGE('Odgovori na upitnik'!C37,'Odgovori na upitnik'!C38)),AVERAGE('Odgovori na upitnik'!C37,'Odgovori na upitnik'!C38),"-")</f>
        <v>-</v>
      </c>
      <c r="D21" s="87" t="str">
        <f>IF(ISNUMBER(AVERAGE('Odgovori na upitnik'!D37,'Odgovori na upitnik'!D38)),AVERAGE('Odgovori na upitnik'!D37,'Odgovori na upitnik'!D38),"-")</f>
        <v>-</v>
      </c>
      <c r="E21" s="87" t="str">
        <f>IF(ISNUMBER(AVERAGE('Odgovori na upitnik'!E37,'Odgovori na upitnik'!E38)),AVERAGE('Odgovori na upitnik'!E37,'Odgovori na upitnik'!E38),"-")</f>
        <v>-</v>
      </c>
      <c r="F21" s="87" t="str">
        <f>IF(ISNUMBER(AVERAGE('Odgovori na upitnik'!F37,'Odgovori na upitnik'!F38)),AVERAGE('Odgovori na upitnik'!F37,'Odgovori na upitnik'!F38),"-")</f>
        <v>-</v>
      </c>
      <c r="G21" s="87"/>
      <c r="H21" s="87" t="str">
        <f>IF(ISNUMBER(AVERAGE('Odgovori na upitnik'!H37,'Odgovori na upitnik'!H38)),AVERAGE('Odgovori na upitnik'!H37,'Odgovori na upitnik'!H38),"-")</f>
        <v>-</v>
      </c>
      <c r="I21" s="87" t="str">
        <f>IF(ISNUMBER(AVERAGE('Odgovori na upitnik'!I37,'Odgovori na upitnik'!I38)),AVERAGE('Odgovori na upitnik'!I37,'Odgovori na upitnik'!I38),"-")</f>
        <v>-</v>
      </c>
      <c r="J21" s="87" t="str">
        <f>IF(ISNUMBER(AVERAGE('Odgovori na upitnik'!J37,'Odgovori na upitnik'!J38)),AVERAGE('Odgovori na upitnik'!J37,'Odgovori na upitnik'!J38),"-")</f>
        <v>-</v>
      </c>
      <c r="K21" s="87" t="str">
        <f>IF(ISNUMBER(AVERAGE('Odgovori na upitnik'!K37,'Odgovori na upitnik'!K38)),AVERAGE('Odgovori na upitnik'!K37,'Odgovori na upitnik'!K38),"-")</f>
        <v>-</v>
      </c>
      <c r="L21" s="87" t="str">
        <f>IF(ISNUMBER(AVERAGE('Odgovori na upitnik'!L37,'Odgovori na upitnik'!L38)),AVERAGE('Odgovori na upitnik'!L37,'Odgovori na upitnik'!L38),"-")</f>
        <v>-</v>
      </c>
      <c r="M21" s="90"/>
      <c r="N21" s="87" t="str">
        <f>IF(ISNUMBER(AVERAGE('Odgovori na upitnik'!N37,'Odgovori na upitnik'!N38)),AVERAGE('Odgovori na upitnik'!N37,'Odgovori na upitnik'!N38),"-")</f>
        <v>-</v>
      </c>
      <c r="O21" s="87" t="str">
        <f>IF(ISNUMBER(AVERAGE('Odgovori na upitnik'!O37,'Odgovori na upitnik'!O38)),AVERAGE('Odgovori na upitnik'!O37,'Odgovori na upitnik'!O38),"-")</f>
        <v>-</v>
      </c>
      <c r="P21" s="87" t="str">
        <f>IF(ISNUMBER(AVERAGE('Odgovori na upitnik'!P37,'Odgovori na upitnik'!P38)),AVERAGE('Odgovori na upitnik'!P37,'Odgovori na upitnik'!P38),"-")</f>
        <v>-</v>
      </c>
      <c r="Q21" s="87" t="str">
        <f>IF(ISNUMBER(AVERAGE('Odgovori na upitnik'!Q37,'Odgovori na upitnik'!Q38)),AVERAGE('Odgovori na upitnik'!Q37,'Odgovori na upitnik'!Q38),"-")</f>
        <v>-</v>
      </c>
      <c r="R21" s="87" t="str">
        <f>IF(ISNUMBER(AVERAGE('Odgovori na upitnik'!R37,'Odgovori na upitnik'!R38)),AVERAGE('Odgovori na upitnik'!R37,'Odgovori na upitnik'!R38),"-")</f>
        <v>-</v>
      </c>
      <c r="S21" s="46"/>
      <c r="T21" s="87" t="str">
        <f>IF(ISNUMBER(AVERAGE('Odgovori na upitnik'!T37,'Odgovori na upitnik'!T38)),AVERAGE('Odgovori na upitnik'!T37,'Odgovori na upitnik'!T38),"-")</f>
        <v>-</v>
      </c>
      <c r="U21" s="87" t="str">
        <f>IF(ISNUMBER(AVERAGE('Odgovori na upitnik'!U37,'Odgovori na upitnik'!U38)),AVERAGE('Odgovori na upitnik'!U37,'Odgovori na upitnik'!U38),"-")</f>
        <v>-</v>
      </c>
      <c r="V21" s="87" t="str">
        <f>IF(ISNUMBER(AVERAGE('Odgovori na upitnik'!V37,'Odgovori na upitnik'!V38)),AVERAGE('Odgovori na upitnik'!V37,'Odgovori na upitnik'!V38),"-")</f>
        <v>-</v>
      </c>
      <c r="W21" s="87" t="str">
        <f>IF(ISNUMBER(AVERAGE('Odgovori na upitnik'!W37,'Odgovori na upitnik'!W38)),AVERAGE('Odgovori na upitnik'!W37,'Odgovori na upitnik'!W38),"-")</f>
        <v>-</v>
      </c>
      <c r="X21" s="87" t="str">
        <f>IF(ISNUMBER(AVERAGE('Odgovori na upitnik'!X37,'Odgovori na upitnik'!X38)),AVERAGE('Odgovori na upitnik'!X37,'Odgovori na upitnik'!X38),"-")</f>
        <v>-</v>
      </c>
      <c r="Y21" s="46"/>
      <c r="Z21" s="87" t="str">
        <f>IF(ISNUMBER(AVERAGE('Odgovori na upitnik'!Z37,'Odgovori na upitnik'!Z38)),AVERAGE('Odgovori na upitnik'!Z37,'Odgovori na upitnik'!Z38),"-")</f>
        <v>-</v>
      </c>
      <c r="AA21" s="87" t="str">
        <f>IF(ISNUMBER(AVERAGE('Odgovori na upitnik'!AA37,'Odgovori na upitnik'!AA38)),AVERAGE('Odgovori na upitnik'!AA37,'Odgovori na upitnik'!AA38),"-")</f>
        <v>-</v>
      </c>
      <c r="AB21" s="87" t="str">
        <f>IF(ISNUMBER(AVERAGE('Odgovori na upitnik'!AB37,'Odgovori na upitnik'!AB38)),AVERAGE('Odgovori na upitnik'!AB37,'Odgovori na upitnik'!AB38),"-")</f>
        <v>-</v>
      </c>
      <c r="AC21" s="87" t="str">
        <f>IF(ISNUMBER(AVERAGE('Odgovori na upitnik'!AC37,'Odgovori na upitnik'!AC38)),AVERAGE('Odgovori na upitnik'!AC37,'Odgovori na upitnik'!AC38),"-")</f>
        <v>-</v>
      </c>
      <c r="AD21" s="87" t="str">
        <f>IF(ISNUMBER(AVERAGE('Odgovori na upitnik'!AD37,'Odgovori na upitnik'!AD38)),AVERAGE('Odgovori na upitnik'!AD37,'Odgovori na upitnik'!AD38),"-")</f>
        <v>-</v>
      </c>
      <c r="AE21" s="90"/>
      <c r="AF21" s="87" t="str">
        <f>IF(ISNUMBER(AVERAGE('Odgovori na upitnik'!AF37,'Odgovori na upitnik'!AF38)),AVERAGE('Odgovori na upitnik'!AF37,'Odgovori na upitnik'!AF38),"-")</f>
        <v>-</v>
      </c>
      <c r="AG21" s="87" t="str">
        <f>IF(ISNUMBER(AVERAGE('Odgovori na upitnik'!AG37,'Odgovori na upitnik'!AG38)),AVERAGE('Odgovori na upitnik'!AG37,'Odgovori na upitnik'!AG38),"-")</f>
        <v>-</v>
      </c>
      <c r="AH21" s="87" t="str">
        <f>IF(ISNUMBER(AVERAGE('Odgovori na upitnik'!AH37,'Odgovori na upitnik'!AH38)),AVERAGE('Odgovori na upitnik'!AH37,'Odgovori na upitnik'!AH38),"-")</f>
        <v>-</v>
      </c>
      <c r="AI21" s="87" t="str">
        <f>IF(ISNUMBER(AVERAGE('Odgovori na upitnik'!AI37,'Odgovori na upitnik'!AI38)),AVERAGE('Odgovori na upitnik'!AI37,'Odgovori na upitnik'!AI38),"-")</f>
        <v>-</v>
      </c>
      <c r="AJ21" s="87" t="str">
        <f>IF(ISNUMBER(AVERAGE('Odgovori na upitnik'!AJ37,'Odgovori na upitnik'!AJ38)),AVERAGE('Odgovori na upitnik'!AJ37,'Odgovori na upitnik'!AJ38),"-")</f>
        <v>-</v>
      </c>
      <c r="AK21" s="89"/>
      <c r="AL21" s="87" t="str">
        <f>IF(ISNUMBER(AVERAGE('Odgovori na upitnik'!AL37,'Odgovori na upitnik'!AL38)),AVERAGE('Odgovori na upitnik'!AL37,'Odgovori na upitnik'!AL38),"-")</f>
        <v>-</v>
      </c>
      <c r="AM21" s="87" t="str">
        <f>IF(ISNUMBER(AVERAGE('Odgovori na upitnik'!AM37,'Odgovori na upitnik'!AM38)),AVERAGE('Odgovori na upitnik'!AM37,'Odgovori na upitnik'!AM38),"-")</f>
        <v>-</v>
      </c>
      <c r="AN21" s="87" t="str">
        <f>IF(ISNUMBER(AVERAGE('Odgovori na upitnik'!AN37,'Odgovori na upitnik'!AN38)),AVERAGE('Odgovori na upitnik'!AN37,'Odgovori na upitnik'!AN38),"-")</f>
        <v>-</v>
      </c>
      <c r="AO21" s="87" t="str">
        <f>IF(ISNUMBER(AVERAGE('Odgovori na upitnik'!AO37,'Odgovori na upitnik'!AO38)),AVERAGE('Odgovori na upitnik'!AO37,'Odgovori na upitnik'!AO38),"-")</f>
        <v>-</v>
      </c>
      <c r="AP21" s="87" t="str">
        <f>IF(ISNUMBER(AVERAGE('Odgovori na upitnik'!AP37,'Odgovori na upitnik'!AP38)),AVERAGE('Odgovori na upitnik'!AP37,'Odgovori na upitnik'!AP38),"-")</f>
        <v>-</v>
      </c>
      <c r="AQ21" s="89"/>
      <c r="AR21" s="87" t="str">
        <f>IF(ISNUMBER(AVERAGE('Odgovori na upitnik'!AR37,'Odgovori na upitnik'!AR38)),AVERAGE('Odgovori na upitnik'!AR37,'Odgovori na upitnik'!AR38),"-")</f>
        <v>-</v>
      </c>
      <c r="AS21" s="87" t="str">
        <f>IF(ISNUMBER(AVERAGE('Odgovori na upitnik'!AS37,'Odgovori na upitnik'!AS38)),AVERAGE('Odgovori na upitnik'!AS37,'Odgovori na upitnik'!AS38),"-")</f>
        <v>-</v>
      </c>
      <c r="AT21" s="87" t="str">
        <f>IF(ISNUMBER(AVERAGE('Odgovori na upitnik'!AT37,'Odgovori na upitnik'!AT38)),AVERAGE('Odgovori na upitnik'!AT37,'Odgovori na upitnik'!AT38),"-")</f>
        <v>-</v>
      </c>
      <c r="AU21" s="87" t="str">
        <f>IF(ISNUMBER(AVERAGE('Odgovori na upitnik'!AU37,'Odgovori na upitnik'!AU38)),AVERAGE('Odgovori na upitnik'!AU37,'Odgovori na upitnik'!AU38),"-")</f>
        <v>-</v>
      </c>
      <c r="AV21" s="87" t="str">
        <f>IF(ISNUMBER(AVERAGE('Odgovori na upitnik'!AV37,'Odgovori na upitnik'!AV38)),AVERAGE('Odgovori na upitnik'!AV37,'Odgovori na upitnik'!AV38),"-")</f>
        <v>-</v>
      </c>
      <c r="AW21" s="46"/>
      <c r="AX21" s="87" t="str">
        <f>IF(ISNUMBER(AVERAGE('Odgovori na upitnik'!AX37,'Odgovori na upitnik'!AX38)),AVERAGE('Odgovori na upitnik'!AX37,'Odgovori na upitnik'!AX38),"-")</f>
        <v>-</v>
      </c>
      <c r="AY21" s="87" t="str">
        <f>IF(ISNUMBER(AVERAGE('Odgovori na upitnik'!AY37,'Odgovori na upitnik'!AY38)),AVERAGE('Odgovori na upitnik'!AY37,'Odgovori na upitnik'!AY38),"-")</f>
        <v>-</v>
      </c>
      <c r="AZ21" s="87" t="str">
        <f>IF(ISNUMBER(AVERAGE('Odgovori na upitnik'!AZ37,'Odgovori na upitnik'!AZ38)),AVERAGE('Odgovori na upitnik'!AZ37,'Odgovori na upitnik'!AZ38),"-")</f>
        <v>-</v>
      </c>
      <c r="BA21" s="87" t="str">
        <f>IF(ISNUMBER(AVERAGE('Odgovori na upitnik'!BA37,'Odgovori na upitnik'!BA38)),AVERAGE('Odgovori na upitnik'!BA37,'Odgovori na upitnik'!BA38),"-")</f>
        <v>-</v>
      </c>
      <c r="BB21" s="87" t="str">
        <f>IF(ISNUMBER(AVERAGE('Odgovori na upitnik'!BB37,'Odgovori na upitnik'!BB38)),AVERAGE('Odgovori na upitnik'!BB37,'Odgovori na upitnik'!BB38),"-")</f>
        <v>-</v>
      </c>
      <c r="BC21" s="46"/>
      <c r="BD21" s="87" t="str">
        <f>IF(ISNUMBER(AVERAGE('Odgovori na upitnik'!BD37,'Odgovori na upitnik'!BD38)),AVERAGE('Odgovori na upitnik'!BD37,'Odgovori na upitnik'!BD38),"-")</f>
        <v>-</v>
      </c>
      <c r="BE21" s="87" t="str">
        <f>IF(ISNUMBER(AVERAGE('Odgovori na upitnik'!BE37,'Odgovori na upitnik'!BE38)),AVERAGE('Odgovori na upitnik'!BE37,'Odgovori na upitnik'!BE38),"-")</f>
        <v>-</v>
      </c>
      <c r="BF21" s="87" t="str">
        <f>IF(ISNUMBER(AVERAGE('Odgovori na upitnik'!BF37,'Odgovori na upitnik'!BF38)),AVERAGE('Odgovori na upitnik'!BF37,'Odgovori na upitnik'!BF38),"-")</f>
        <v>-</v>
      </c>
      <c r="BG21" s="87" t="str">
        <f>IF(ISNUMBER(AVERAGE('Odgovori na upitnik'!BG37,'Odgovori na upitnik'!BG38)),AVERAGE('Odgovori na upitnik'!BG37,'Odgovori na upitnik'!BG38),"-")</f>
        <v>-</v>
      </c>
      <c r="BH21" s="87" t="str">
        <f>IF(ISNUMBER(AVERAGE('Odgovori na upitnik'!BH37,'Odgovori na upitnik'!BH38)),AVERAGE('Odgovori na upitnik'!BH37,'Odgovori na upitnik'!BH38),"-")</f>
        <v>-</v>
      </c>
      <c r="BI21" s="48"/>
      <c r="BJ21" s="87" t="str">
        <f>IF(ISNUMBER(AVERAGE('Odgovori na upitnik'!BJ37,'Odgovori na upitnik'!BJ38)),AVERAGE('Odgovori na upitnik'!BJ37,'Odgovori na upitnik'!BJ38),"-")</f>
        <v>-</v>
      </c>
      <c r="BK21" s="87" t="str">
        <f>IF(ISNUMBER(AVERAGE('Odgovori na upitnik'!BK37,'Odgovori na upitnik'!BK38)),AVERAGE('Odgovori na upitnik'!BK37,'Odgovori na upitnik'!BK38),"-")</f>
        <v>-</v>
      </c>
      <c r="BL21" s="87" t="str">
        <f>IF(ISNUMBER(AVERAGE('Odgovori na upitnik'!BL37,'Odgovori na upitnik'!BL38)),AVERAGE('Odgovori na upitnik'!BL37,'Odgovori na upitnik'!BL38),"-")</f>
        <v>-</v>
      </c>
      <c r="BM21" s="87" t="str">
        <f>IF(ISNUMBER(AVERAGE('Odgovori na upitnik'!BM37,'Odgovori na upitnik'!BM38)),AVERAGE('Odgovori na upitnik'!BM37,'Odgovori na upitnik'!BM38),"-")</f>
        <v>-</v>
      </c>
      <c r="BN21" s="87" t="str">
        <f>IF(ISNUMBER(AVERAGE('Odgovori na upitnik'!BN37,'Odgovori na upitnik'!BN38)),AVERAGE('Odgovori na upitnik'!BN37,'Odgovori na upitnik'!BN38),"-")</f>
        <v>-</v>
      </c>
      <c r="BO21" s="79"/>
      <c r="BP21" s="106"/>
      <c r="BQ21" s="107"/>
    </row>
    <row r="22" spans="1:69" ht="15.75" customHeight="1">
      <c r="A22" s="92" t="s">
        <v>20</v>
      </c>
      <c r="B22" s="87" t="str">
        <f>IF(ISNUMBER(AVERAGE('Odgovori na upitnik'!B39,'Odgovori na upitnik'!B40)),AVERAGE('Odgovori na upitnik'!B39,'Odgovori na upitnik'!B40),"-")</f>
        <v>-</v>
      </c>
      <c r="C22" s="87" t="str">
        <f>IF(ISNUMBER(AVERAGE('Odgovori na upitnik'!C39,'Odgovori na upitnik'!C40)),AVERAGE('Odgovori na upitnik'!C39,'Odgovori na upitnik'!C40),"-")</f>
        <v>-</v>
      </c>
      <c r="D22" s="87" t="str">
        <f>IF(ISNUMBER(AVERAGE('Odgovori na upitnik'!D39,'Odgovori na upitnik'!D40)),AVERAGE('Odgovori na upitnik'!D39,'Odgovori na upitnik'!D40),"-")</f>
        <v>-</v>
      </c>
      <c r="E22" s="87" t="str">
        <f>IF(ISNUMBER(AVERAGE('Odgovori na upitnik'!E39,'Odgovori na upitnik'!E40)),AVERAGE('Odgovori na upitnik'!E39,'Odgovori na upitnik'!E40),"-")</f>
        <v>-</v>
      </c>
      <c r="F22" s="87" t="str">
        <f>IF(ISNUMBER(AVERAGE('Odgovori na upitnik'!F39,'Odgovori na upitnik'!F40)),AVERAGE('Odgovori na upitnik'!F39,'Odgovori na upitnik'!F40),"-")</f>
        <v>-</v>
      </c>
      <c r="G22" s="87"/>
      <c r="H22" s="87" t="str">
        <f>IF(ISNUMBER(AVERAGE('Odgovori na upitnik'!H39,'Odgovori na upitnik'!H40)),AVERAGE('Odgovori na upitnik'!H39,'Odgovori na upitnik'!H40),"-")</f>
        <v>-</v>
      </c>
      <c r="I22" s="87" t="str">
        <f>IF(ISNUMBER(AVERAGE('Odgovori na upitnik'!I39,'Odgovori na upitnik'!I40)),AVERAGE('Odgovori na upitnik'!I39,'Odgovori na upitnik'!I40),"-")</f>
        <v>-</v>
      </c>
      <c r="J22" s="87" t="str">
        <f>IF(ISNUMBER(AVERAGE('Odgovori na upitnik'!J39,'Odgovori na upitnik'!J40)),AVERAGE('Odgovori na upitnik'!J39,'Odgovori na upitnik'!J40),"-")</f>
        <v>-</v>
      </c>
      <c r="K22" s="87" t="str">
        <f>IF(ISNUMBER(AVERAGE('Odgovori na upitnik'!K39,'Odgovori na upitnik'!K40)),AVERAGE('Odgovori na upitnik'!K39,'Odgovori na upitnik'!K40),"-")</f>
        <v>-</v>
      </c>
      <c r="L22" s="87" t="str">
        <f>IF(ISNUMBER(AVERAGE('Odgovori na upitnik'!L39,'Odgovori na upitnik'!L40)),AVERAGE('Odgovori na upitnik'!L39,'Odgovori na upitnik'!L40),"-")</f>
        <v>-</v>
      </c>
      <c r="M22" s="90"/>
      <c r="N22" s="87" t="str">
        <f>IF(ISNUMBER(AVERAGE('Odgovori na upitnik'!N39,'Odgovori na upitnik'!N40)),AVERAGE('Odgovori na upitnik'!N39,'Odgovori na upitnik'!N40),"-")</f>
        <v>-</v>
      </c>
      <c r="O22" s="87" t="str">
        <f>IF(ISNUMBER(AVERAGE('Odgovori na upitnik'!O39,'Odgovori na upitnik'!O40)),AVERAGE('Odgovori na upitnik'!O39,'Odgovori na upitnik'!O40),"-")</f>
        <v>-</v>
      </c>
      <c r="P22" s="87" t="str">
        <f>IF(ISNUMBER(AVERAGE('Odgovori na upitnik'!P39,'Odgovori na upitnik'!P40)),AVERAGE('Odgovori na upitnik'!P39,'Odgovori na upitnik'!P40),"-")</f>
        <v>-</v>
      </c>
      <c r="Q22" s="87" t="str">
        <f>IF(ISNUMBER(AVERAGE('Odgovori na upitnik'!Q39,'Odgovori na upitnik'!Q40)),AVERAGE('Odgovori na upitnik'!Q39,'Odgovori na upitnik'!Q40),"-")</f>
        <v>-</v>
      </c>
      <c r="R22" s="87" t="str">
        <f>IF(ISNUMBER(AVERAGE('Odgovori na upitnik'!R39,'Odgovori na upitnik'!R40)),AVERAGE('Odgovori na upitnik'!R39,'Odgovori na upitnik'!R40),"-")</f>
        <v>-</v>
      </c>
      <c r="S22" s="46"/>
      <c r="T22" s="87" t="str">
        <f>IF(ISNUMBER(AVERAGE('Odgovori na upitnik'!T39,'Odgovori na upitnik'!T40)),AVERAGE('Odgovori na upitnik'!T39,'Odgovori na upitnik'!T40),"-")</f>
        <v>-</v>
      </c>
      <c r="U22" s="87" t="str">
        <f>IF(ISNUMBER(AVERAGE('Odgovori na upitnik'!U39,'Odgovori na upitnik'!U40)),AVERAGE('Odgovori na upitnik'!U39,'Odgovori na upitnik'!U40),"-")</f>
        <v>-</v>
      </c>
      <c r="V22" s="87" t="str">
        <f>IF(ISNUMBER(AVERAGE('Odgovori na upitnik'!V39,'Odgovori na upitnik'!V40)),AVERAGE('Odgovori na upitnik'!V39,'Odgovori na upitnik'!V40),"-")</f>
        <v>-</v>
      </c>
      <c r="W22" s="87" t="str">
        <f>IF(ISNUMBER(AVERAGE('Odgovori na upitnik'!W39,'Odgovori na upitnik'!W40)),AVERAGE('Odgovori na upitnik'!W39,'Odgovori na upitnik'!W40),"-")</f>
        <v>-</v>
      </c>
      <c r="X22" s="87" t="str">
        <f>IF(ISNUMBER(AVERAGE('Odgovori na upitnik'!X39,'Odgovori na upitnik'!X40)),AVERAGE('Odgovori na upitnik'!X39,'Odgovori na upitnik'!X40),"-")</f>
        <v>-</v>
      </c>
      <c r="Y22" s="46"/>
      <c r="Z22" s="87" t="str">
        <f>IF(ISNUMBER(AVERAGE('Odgovori na upitnik'!Z39,'Odgovori na upitnik'!Z40)),AVERAGE('Odgovori na upitnik'!Z39,'Odgovori na upitnik'!Z40),"-")</f>
        <v>-</v>
      </c>
      <c r="AA22" s="87" t="str">
        <f>IF(ISNUMBER(AVERAGE('Odgovori na upitnik'!AA39,'Odgovori na upitnik'!AA40)),AVERAGE('Odgovori na upitnik'!AA39,'Odgovori na upitnik'!AA40),"-")</f>
        <v>-</v>
      </c>
      <c r="AB22" s="87" t="str">
        <f>IF(ISNUMBER(AVERAGE('Odgovori na upitnik'!AB39,'Odgovori na upitnik'!AB40)),AVERAGE('Odgovori na upitnik'!AB39,'Odgovori na upitnik'!AB40),"-")</f>
        <v>-</v>
      </c>
      <c r="AC22" s="87" t="str">
        <f>IF(ISNUMBER(AVERAGE('Odgovori na upitnik'!AC39,'Odgovori na upitnik'!AC40)),AVERAGE('Odgovori na upitnik'!AC39,'Odgovori na upitnik'!AC40),"-")</f>
        <v>-</v>
      </c>
      <c r="AD22" s="87" t="str">
        <f>IF(ISNUMBER(AVERAGE('Odgovori na upitnik'!AD39,'Odgovori na upitnik'!AD40)),AVERAGE('Odgovori na upitnik'!AD39,'Odgovori na upitnik'!AD40),"-")</f>
        <v>-</v>
      </c>
      <c r="AE22" s="90"/>
      <c r="AF22" s="87" t="str">
        <f>IF(ISNUMBER(AVERAGE('Odgovori na upitnik'!AF39,'Odgovori na upitnik'!AF40)),AVERAGE('Odgovori na upitnik'!AF39,'Odgovori na upitnik'!AF40),"-")</f>
        <v>-</v>
      </c>
      <c r="AG22" s="87" t="str">
        <f>IF(ISNUMBER(AVERAGE('Odgovori na upitnik'!AG39,'Odgovori na upitnik'!AG40)),AVERAGE('Odgovori na upitnik'!AG39,'Odgovori na upitnik'!AG40),"-")</f>
        <v>-</v>
      </c>
      <c r="AH22" s="87" t="str">
        <f>IF(ISNUMBER(AVERAGE('Odgovori na upitnik'!AH39,'Odgovori na upitnik'!AH40)),AVERAGE('Odgovori na upitnik'!AH39,'Odgovori na upitnik'!AH40),"-")</f>
        <v>-</v>
      </c>
      <c r="AI22" s="87" t="str">
        <f>IF(ISNUMBER(AVERAGE('Odgovori na upitnik'!AI39,'Odgovori na upitnik'!AI40)),AVERAGE('Odgovori na upitnik'!AI39,'Odgovori na upitnik'!AI40),"-")</f>
        <v>-</v>
      </c>
      <c r="AJ22" s="87" t="str">
        <f>IF(ISNUMBER(AVERAGE('Odgovori na upitnik'!AJ39,'Odgovori na upitnik'!AJ40)),AVERAGE('Odgovori na upitnik'!AJ39,'Odgovori na upitnik'!AJ40),"-")</f>
        <v>-</v>
      </c>
      <c r="AK22" s="89"/>
      <c r="AL22" s="87" t="str">
        <f>IF(ISNUMBER(AVERAGE('Odgovori na upitnik'!AL39,'Odgovori na upitnik'!AL40)),AVERAGE('Odgovori na upitnik'!AL39,'Odgovori na upitnik'!AL40),"-")</f>
        <v>-</v>
      </c>
      <c r="AM22" s="87" t="str">
        <f>IF(ISNUMBER(AVERAGE('Odgovori na upitnik'!AM39,'Odgovori na upitnik'!AM40)),AVERAGE('Odgovori na upitnik'!AM39,'Odgovori na upitnik'!AM40),"-")</f>
        <v>-</v>
      </c>
      <c r="AN22" s="87" t="str">
        <f>IF(ISNUMBER(AVERAGE('Odgovori na upitnik'!AN39,'Odgovori na upitnik'!AN40)),AVERAGE('Odgovori na upitnik'!AN39,'Odgovori na upitnik'!AN40),"-")</f>
        <v>-</v>
      </c>
      <c r="AO22" s="87" t="str">
        <f>IF(ISNUMBER(AVERAGE('Odgovori na upitnik'!AO39,'Odgovori na upitnik'!AO40)),AVERAGE('Odgovori na upitnik'!AO39,'Odgovori na upitnik'!AO40),"-")</f>
        <v>-</v>
      </c>
      <c r="AP22" s="87" t="str">
        <f>IF(ISNUMBER(AVERAGE('Odgovori na upitnik'!AP39,'Odgovori na upitnik'!AP40)),AVERAGE('Odgovori na upitnik'!AP39,'Odgovori na upitnik'!AP40),"-")</f>
        <v>-</v>
      </c>
      <c r="AQ22" s="89"/>
      <c r="AR22" s="87" t="str">
        <f>IF(ISNUMBER(AVERAGE('Odgovori na upitnik'!AR39,'Odgovori na upitnik'!AR40)),AVERAGE('Odgovori na upitnik'!AR39,'Odgovori na upitnik'!AR40),"-")</f>
        <v>-</v>
      </c>
      <c r="AS22" s="87" t="str">
        <f>IF(ISNUMBER(AVERAGE('Odgovori na upitnik'!AS39,'Odgovori na upitnik'!AS40)),AVERAGE('Odgovori na upitnik'!AS39,'Odgovori na upitnik'!AS40),"-")</f>
        <v>-</v>
      </c>
      <c r="AT22" s="87" t="str">
        <f>IF(ISNUMBER(AVERAGE('Odgovori na upitnik'!AT39,'Odgovori na upitnik'!AT40)),AVERAGE('Odgovori na upitnik'!AT39,'Odgovori na upitnik'!AT40),"-")</f>
        <v>-</v>
      </c>
      <c r="AU22" s="87" t="str">
        <f>IF(ISNUMBER(AVERAGE('Odgovori na upitnik'!AU39,'Odgovori na upitnik'!AU40)),AVERAGE('Odgovori na upitnik'!AU39,'Odgovori na upitnik'!AU40),"-")</f>
        <v>-</v>
      </c>
      <c r="AV22" s="87" t="str">
        <f>IF(ISNUMBER(AVERAGE('Odgovori na upitnik'!AV39,'Odgovori na upitnik'!AV40)),AVERAGE('Odgovori na upitnik'!AV39,'Odgovori na upitnik'!AV40),"-")</f>
        <v>-</v>
      </c>
      <c r="AW22" s="46"/>
      <c r="AX22" s="87" t="str">
        <f>IF(ISNUMBER(AVERAGE('Odgovori na upitnik'!AX39,'Odgovori na upitnik'!AX40)),AVERAGE('Odgovori na upitnik'!AX39,'Odgovori na upitnik'!AX40),"-")</f>
        <v>-</v>
      </c>
      <c r="AY22" s="87" t="str">
        <f>IF(ISNUMBER(AVERAGE('Odgovori na upitnik'!AY39,'Odgovori na upitnik'!AY40)),AVERAGE('Odgovori na upitnik'!AY39,'Odgovori na upitnik'!AY40),"-")</f>
        <v>-</v>
      </c>
      <c r="AZ22" s="87" t="str">
        <f>IF(ISNUMBER(AVERAGE('Odgovori na upitnik'!AZ39,'Odgovori na upitnik'!AZ40)),AVERAGE('Odgovori na upitnik'!AZ39,'Odgovori na upitnik'!AZ40),"-")</f>
        <v>-</v>
      </c>
      <c r="BA22" s="87" t="str">
        <f>IF(ISNUMBER(AVERAGE('Odgovori na upitnik'!BA39,'Odgovori na upitnik'!BA40)),AVERAGE('Odgovori na upitnik'!BA39,'Odgovori na upitnik'!BA40),"-")</f>
        <v>-</v>
      </c>
      <c r="BB22" s="87" t="str">
        <f>IF(ISNUMBER(AVERAGE('Odgovori na upitnik'!BB39,'Odgovori na upitnik'!BB40)),AVERAGE('Odgovori na upitnik'!BB39,'Odgovori na upitnik'!BB40),"-")</f>
        <v>-</v>
      </c>
      <c r="BC22" s="46"/>
      <c r="BD22" s="87" t="str">
        <f>IF(ISNUMBER(AVERAGE('Odgovori na upitnik'!BD39,'Odgovori na upitnik'!BD40)),AVERAGE('Odgovori na upitnik'!BD39,'Odgovori na upitnik'!BD40),"-")</f>
        <v>-</v>
      </c>
      <c r="BE22" s="87" t="str">
        <f>IF(ISNUMBER(AVERAGE('Odgovori na upitnik'!BE39,'Odgovori na upitnik'!BE40)),AVERAGE('Odgovori na upitnik'!BE39,'Odgovori na upitnik'!BE40),"-")</f>
        <v>-</v>
      </c>
      <c r="BF22" s="87" t="str">
        <f>IF(ISNUMBER(AVERAGE('Odgovori na upitnik'!BF39,'Odgovori na upitnik'!BF40)),AVERAGE('Odgovori na upitnik'!BF39,'Odgovori na upitnik'!BF40),"-")</f>
        <v>-</v>
      </c>
      <c r="BG22" s="87" t="str">
        <f>IF(ISNUMBER(AVERAGE('Odgovori na upitnik'!BG39,'Odgovori na upitnik'!BG40)),AVERAGE('Odgovori na upitnik'!BG39,'Odgovori na upitnik'!BG40),"-")</f>
        <v>-</v>
      </c>
      <c r="BH22" s="87" t="str">
        <f>IF(ISNUMBER(AVERAGE('Odgovori na upitnik'!BH39,'Odgovori na upitnik'!BH40)),AVERAGE('Odgovori na upitnik'!BH39,'Odgovori na upitnik'!BH40),"-")</f>
        <v>-</v>
      </c>
      <c r="BI22" s="46"/>
      <c r="BJ22" s="87" t="str">
        <f>IF(ISNUMBER(AVERAGE('Odgovori na upitnik'!BJ39,'Odgovori na upitnik'!BJ40)),AVERAGE('Odgovori na upitnik'!BJ39,'Odgovori na upitnik'!BJ40),"-")</f>
        <v>-</v>
      </c>
      <c r="BK22" s="87" t="str">
        <f>IF(ISNUMBER(AVERAGE('Odgovori na upitnik'!BK39,'Odgovori na upitnik'!BK40)),AVERAGE('Odgovori na upitnik'!BK39,'Odgovori na upitnik'!BK40),"-")</f>
        <v>-</v>
      </c>
      <c r="BL22" s="87" t="str">
        <f>IF(ISNUMBER(AVERAGE('Odgovori na upitnik'!BL39,'Odgovori na upitnik'!BL40)),AVERAGE('Odgovori na upitnik'!BL39,'Odgovori na upitnik'!BL40),"-")</f>
        <v>-</v>
      </c>
      <c r="BM22" s="87" t="str">
        <f>IF(ISNUMBER(AVERAGE('Odgovori na upitnik'!BM39,'Odgovori na upitnik'!BM40)),AVERAGE('Odgovori na upitnik'!BM39,'Odgovori na upitnik'!BM40),"-")</f>
        <v>-</v>
      </c>
      <c r="BN22" s="87" t="str">
        <f>IF(ISNUMBER(AVERAGE('Odgovori na upitnik'!BN39,'Odgovori na upitnik'!BN40)),AVERAGE('Odgovori na upitnik'!BN39,'Odgovori na upitnik'!BN40),"-")</f>
        <v>-</v>
      </c>
      <c r="BO22" s="79"/>
      <c r="BP22" s="106"/>
      <c r="BQ22" s="107"/>
    </row>
    <row r="23" spans="1:69" ht="15.75" customHeight="1">
      <c r="A23" s="92" t="s">
        <v>21</v>
      </c>
      <c r="B23" s="87" t="str">
        <f>IF(ISNUMBER(AVERAGE('Odgovori na upitnik'!B41,'Odgovori na upitnik'!B42)),AVERAGE('Odgovori na upitnik'!B41,'Odgovori na upitnik'!B42),"-")</f>
        <v>-</v>
      </c>
      <c r="C23" s="87" t="str">
        <f>IF(ISNUMBER(AVERAGE('Odgovori na upitnik'!C41,'Odgovori na upitnik'!C42)),AVERAGE('Odgovori na upitnik'!C41,'Odgovori na upitnik'!C42),"-")</f>
        <v>-</v>
      </c>
      <c r="D23" s="87" t="str">
        <f>IF(ISNUMBER(AVERAGE('Odgovori na upitnik'!D41,'Odgovori na upitnik'!D42)),AVERAGE('Odgovori na upitnik'!D41,'Odgovori na upitnik'!D42),"-")</f>
        <v>-</v>
      </c>
      <c r="E23" s="87" t="str">
        <f>IF(ISNUMBER(AVERAGE('Odgovori na upitnik'!E41,'Odgovori na upitnik'!E42)),AVERAGE('Odgovori na upitnik'!E41,'Odgovori na upitnik'!E42),"-")</f>
        <v>-</v>
      </c>
      <c r="F23" s="87" t="str">
        <f>IF(ISNUMBER(AVERAGE('Odgovori na upitnik'!F41,'Odgovori na upitnik'!F42)),AVERAGE('Odgovori na upitnik'!F41,'Odgovori na upitnik'!F42),"-")</f>
        <v>-</v>
      </c>
      <c r="G23" s="87"/>
      <c r="H23" s="87" t="str">
        <f>IF(ISNUMBER(AVERAGE('Odgovori na upitnik'!H41,'Odgovori na upitnik'!H42)),AVERAGE('Odgovori na upitnik'!H41,'Odgovori na upitnik'!H42),"-")</f>
        <v>-</v>
      </c>
      <c r="I23" s="87" t="str">
        <f>IF(ISNUMBER(AVERAGE('Odgovori na upitnik'!I41,'Odgovori na upitnik'!I42)),AVERAGE('Odgovori na upitnik'!I41,'Odgovori na upitnik'!I42),"-")</f>
        <v>-</v>
      </c>
      <c r="J23" s="87" t="str">
        <f>IF(ISNUMBER(AVERAGE('Odgovori na upitnik'!J41,'Odgovori na upitnik'!J42)),AVERAGE('Odgovori na upitnik'!J41,'Odgovori na upitnik'!J42),"-")</f>
        <v>-</v>
      </c>
      <c r="K23" s="87" t="str">
        <f>IF(ISNUMBER(AVERAGE('Odgovori na upitnik'!K41,'Odgovori na upitnik'!K42)),AVERAGE('Odgovori na upitnik'!K41,'Odgovori na upitnik'!K42),"-")</f>
        <v>-</v>
      </c>
      <c r="L23" s="87" t="str">
        <f>IF(ISNUMBER(AVERAGE('Odgovori na upitnik'!L41,'Odgovori na upitnik'!L42)),AVERAGE('Odgovori na upitnik'!L41,'Odgovori na upitnik'!L42),"-")</f>
        <v>-</v>
      </c>
      <c r="M23" s="90"/>
      <c r="N23" s="87" t="str">
        <f>IF(ISNUMBER(AVERAGE('Odgovori na upitnik'!N41,'Odgovori na upitnik'!N42)),AVERAGE('Odgovori na upitnik'!N41,'Odgovori na upitnik'!N42),"-")</f>
        <v>-</v>
      </c>
      <c r="O23" s="87" t="str">
        <f>IF(ISNUMBER(AVERAGE('Odgovori na upitnik'!O41,'Odgovori na upitnik'!O42)),AVERAGE('Odgovori na upitnik'!O41,'Odgovori na upitnik'!O42),"-")</f>
        <v>-</v>
      </c>
      <c r="P23" s="87" t="str">
        <f>IF(ISNUMBER(AVERAGE('Odgovori na upitnik'!P41,'Odgovori na upitnik'!P42)),AVERAGE('Odgovori na upitnik'!P41,'Odgovori na upitnik'!P42),"-")</f>
        <v>-</v>
      </c>
      <c r="Q23" s="87" t="str">
        <f>IF(ISNUMBER(AVERAGE('Odgovori na upitnik'!Q41,'Odgovori na upitnik'!Q42)),AVERAGE('Odgovori na upitnik'!Q41,'Odgovori na upitnik'!Q42),"-")</f>
        <v>-</v>
      </c>
      <c r="R23" s="87" t="str">
        <f>IF(ISNUMBER(AVERAGE('Odgovori na upitnik'!R41,'Odgovori na upitnik'!R42)),AVERAGE('Odgovori na upitnik'!R41,'Odgovori na upitnik'!R42),"-")</f>
        <v>-</v>
      </c>
      <c r="S23" s="46"/>
      <c r="T23" s="87" t="str">
        <f>IF(ISNUMBER(AVERAGE('Odgovori na upitnik'!T41,'Odgovori na upitnik'!T42)),AVERAGE('Odgovori na upitnik'!T41,'Odgovori na upitnik'!T42),"-")</f>
        <v>-</v>
      </c>
      <c r="U23" s="87" t="str">
        <f>IF(ISNUMBER(AVERAGE('Odgovori na upitnik'!U41,'Odgovori na upitnik'!U42)),AVERAGE('Odgovori na upitnik'!U41,'Odgovori na upitnik'!U42),"-")</f>
        <v>-</v>
      </c>
      <c r="V23" s="87" t="str">
        <f>IF(ISNUMBER(AVERAGE('Odgovori na upitnik'!V41,'Odgovori na upitnik'!V42)),AVERAGE('Odgovori na upitnik'!V41,'Odgovori na upitnik'!V42),"-")</f>
        <v>-</v>
      </c>
      <c r="W23" s="87" t="str">
        <f>IF(ISNUMBER(AVERAGE('Odgovori na upitnik'!W41,'Odgovori na upitnik'!W42)),AVERAGE('Odgovori na upitnik'!W41,'Odgovori na upitnik'!W42),"-")</f>
        <v>-</v>
      </c>
      <c r="X23" s="87" t="str">
        <f>IF(ISNUMBER(AVERAGE('Odgovori na upitnik'!X41,'Odgovori na upitnik'!X42)),AVERAGE('Odgovori na upitnik'!X41,'Odgovori na upitnik'!X42),"-")</f>
        <v>-</v>
      </c>
      <c r="Y23" s="46"/>
      <c r="Z23" s="87" t="str">
        <f>IF(ISNUMBER(AVERAGE('Odgovori na upitnik'!Z41,'Odgovori na upitnik'!Z42)),AVERAGE('Odgovori na upitnik'!Z41,'Odgovori na upitnik'!Z42),"-")</f>
        <v>-</v>
      </c>
      <c r="AA23" s="87" t="str">
        <f>IF(ISNUMBER(AVERAGE('Odgovori na upitnik'!AA41,'Odgovori na upitnik'!AA42)),AVERAGE('Odgovori na upitnik'!AA41,'Odgovori na upitnik'!AA42),"-")</f>
        <v>-</v>
      </c>
      <c r="AB23" s="87" t="str">
        <f>IF(ISNUMBER(AVERAGE('Odgovori na upitnik'!AB41,'Odgovori na upitnik'!AB42)),AVERAGE('Odgovori na upitnik'!AB41,'Odgovori na upitnik'!AB42),"-")</f>
        <v>-</v>
      </c>
      <c r="AC23" s="87" t="str">
        <f>IF(ISNUMBER(AVERAGE('Odgovori na upitnik'!AC41,'Odgovori na upitnik'!AC42)),AVERAGE('Odgovori na upitnik'!AC41,'Odgovori na upitnik'!AC42),"-")</f>
        <v>-</v>
      </c>
      <c r="AD23" s="87" t="str">
        <f>IF(ISNUMBER(AVERAGE('Odgovori na upitnik'!AD41,'Odgovori na upitnik'!AD42)),AVERAGE('Odgovori na upitnik'!AD41,'Odgovori na upitnik'!AD42),"-")</f>
        <v>-</v>
      </c>
      <c r="AE23" s="90"/>
      <c r="AF23" s="87" t="str">
        <f>IF(ISNUMBER(AVERAGE('Odgovori na upitnik'!AF41,'Odgovori na upitnik'!AF42)),AVERAGE('Odgovori na upitnik'!AF41,'Odgovori na upitnik'!AF42),"-")</f>
        <v>-</v>
      </c>
      <c r="AG23" s="87" t="str">
        <f>IF(ISNUMBER(AVERAGE('Odgovori na upitnik'!AG41,'Odgovori na upitnik'!AG42)),AVERAGE('Odgovori na upitnik'!AG41,'Odgovori na upitnik'!AG42),"-")</f>
        <v>-</v>
      </c>
      <c r="AH23" s="87" t="str">
        <f>IF(ISNUMBER(AVERAGE('Odgovori na upitnik'!AH41,'Odgovori na upitnik'!AH42)),AVERAGE('Odgovori na upitnik'!AH41,'Odgovori na upitnik'!AH42),"-")</f>
        <v>-</v>
      </c>
      <c r="AI23" s="87" t="str">
        <f>IF(ISNUMBER(AVERAGE('Odgovori na upitnik'!AI41,'Odgovori na upitnik'!AI42)),AVERAGE('Odgovori na upitnik'!AI41,'Odgovori na upitnik'!AI42),"-")</f>
        <v>-</v>
      </c>
      <c r="AJ23" s="87" t="str">
        <f>IF(ISNUMBER(AVERAGE('Odgovori na upitnik'!AJ41,'Odgovori na upitnik'!AJ42)),AVERAGE('Odgovori na upitnik'!AJ41,'Odgovori na upitnik'!AJ42),"-")</f>
        <v>-</v>
      </c>
      <c r="AK23" s="89"/>
      <c r="AL23" s="87" t="str">
        <f>IF(ISNUMBER(AVERAGE('Odgovori na upitnik'!AL41,'Odgovori na upitnik'!AL42)),AVERAGE('Odgovori na upitnik'!AL41,'Odgovori na upitnik'!AL42),"-")</f>
        <v>-</v>
      </c>
      <c r="AM23" s="87" t="str">
        <f>IF(ISNUMBER(AVERAGE('Odgovori na upitnik'!AM41,'Odgovori na upitnik'!AM42)),AVERAGE('Odgovori na upitnik'!AM41,'Odgovori na upitnik'!AM42),"-")</f>
        <v>-</v>
      </c>
      <c r="AN23" s="87" t="str">
        <f>IF(ISNUMBER(AVERAGE('Odgovori na upitnik'!AN41,'Odgovori na upitnik'!AN42)),AVERAGE('Odgovori na upitnik'!AN41,'Odgovori na upitnik'!AN42),"-")</f>
        <v>-</v>
      </c>
      <c r="AO23" s="87" t="str">
        <f>IF(ISNUMBER(AVERAGE('Odgovori na upitnik'!AO41,'Odgovori na upitnik'!AO42)),AVERAGE('Odgovori na upitnik'!AO41,'Odgovori na upitnik'!AO42),"-")</f>
        <v>-</v>
      </c>
      <c r="AP23" s="87" t="str">
        <f>IF(ISNUMBER(AVERAGE('Odgovori na upitnik'!AP41,'Odgovori na upitnik'!AP42)),AVERAGE('Odgovori na upitnik'!AP41,'Odgovori na upitnik'!AP42),"-")</f>
        <v>-</v>
      </c>
      <c r="AQ23" s="89"/>
      <c r="AR23" s="87" t="str">
        <f>IF(ISNUMBER(AVERAGE('Odgovori na upitnik'!AR41,'Odgovori na upitnik'!AR42)),AVERAGE('Odgovori na upitnik'!AR41,'Odgovori na upitnik'!AR42),"-")</f>
        <v>-</v>
      </c>
      <c r="AS23" s="87" t="str">
        <f>IF(ISNUMBER(AVERAGE('Odgovori na upitnik'!AS41,'Odgovori na upitnik'!AS42)),AVERAGE('Odgovori na upitnik'!AS41,'Odgovori na upitnik'!AS42),"-")</f>
        <v>-</v>
      </c>
      <c r="AT23" s="87" t="str">
        <f>IF(ISNUMBER(AVERAGE('Odgovori na upitnik'!AT41,'Odgovori na upitnik'!AT42)),AVERAGE('Odgovori na upitnik'!AT41,'Odgovori na upitnik'!AT42),"-")</f>
        <v>-</v>
      </c>
      <c r="AU23" s="87" t="str">
        <f>IF(ISNUMBER(AVERAGE('Odgovori na upitnik'!AU41,'Odgovori na upitnik'!AU42)),AVERAGE('Odgovori na upitnik'!AU41,'Odgovori na upitnik'!AU42),"-")</f>
        <v>-</v>
      </c>
      <c r="AV23" s="87" t="str">
        <f>IF(ISNUMBER(AVERAGE('Odgovori na upitnik'!AV41,'Odgovori na upitnik'!AV42)),AVERAGE('Odgovori na upitnik'!AV41,'Odgovori na upitnik'!AV42),"-")</f>
        <v>-</v>
      </c>
      <c r="AW23" s="46"/>
      <c r="AX23" s="87" t="str">
        <f>IF(ISNUMBER(AVERAGE('Odgovori na upitnik'!AX41,'Odgovori na upitnik'!AX42)),AVERAGE('Odgovori na upitnik'!AX41,'Odgovori na upitnik'!AX42),"-")</f>
        <v>-</v>
      </c>
      <c r="AY23" s="87" t="str">
        <f>IF(ISNUMBER(AVERAGE('Odgovori na upitnik'!AY41,'Odgovori na upitnik'!AY42)),AVERAGE('Odgovori na upitnik'!AY41,'Odgovori na upitnik'!AY42),"-")</f>
        <v>-</v>
      </c>
      <c r="AZ23" s="87" t="str">
        <f>IF(ISNUMBER(AVERAGE('Odgovori na upitnik'!AZ41,'Odgovori na upitnik'!AZ42)),AVERAGE('Odgovori na upitnik'!AZ41,'Odgovori na upitnik'!AZ42),"-")</f>
        <v>-</v>
      </c>
      <c r="BA23" s="87" t="str">
        <f>IF(ISNUMBER(AVERAGE('Odgovori na upitnik'!BA41,'Odgovori na upitnik'!BA42)),AVERAGE('Odgovori na upitnik'!BA41,'Odgovori na upitnik'!BA42),"-")</f>
        <v>-</v>
      </c>
      <c r="BB23" s="87" t="str">
        <f>IF(ISNUMBER(AVERAGE('Odgovori na upitnik'!BB41,'Odgovori na upitnik'!BB42)),AVERAGE('Odgovori na upitnik'!BB41,'Odgovori na upitnik'!BB42),"-")</f>
        <v>-</v>
      </c>
      <c r="BC23" s="46"/>
      <c r="BD23" s="87" t="str">
        <f>IF(ISNUMBER(AVERAGE('Odgovori na upitnik'!BD41,'Odgovori na upitnik'!BD42)),AVERAGE('Odgovori na upitnik'!BD41,'Odgovori na upitnik'!BD42),"-")</f>
        <v>-</v>
      </c>
      <c r="BE23" s="87" t="str">
        <f>IF(ISNUMBER(AVERAGE('Odgovori na upitnik'!BE41,'Odgovori na upitnik'!BE42)),AVERAGE('Odgovori na upitnik'!BE41,'Odgovori na upitnik'!BE42),"-")</f>
        <v>-</v>
      </c>
      <c r="BF23" s="87" t="str">
        <f>IF(ISNUMBER(AVERAGE('Odgovori na upitnik'!BF41,'Odgovori na upitnik'!BF42)),AVERAGE('Odgovori na upitnik'!BF41,'Odgovori na upitnik'!BF42),"-")</f>
        <v>-</v>
      </c>
      <c r="BG23" s="87" t="str">
        <f>IF(ISNUMBER(AVERAGE('Odgovori na upitnik'!BG41,'Odgovori na upitnik'!BG42)),AVERAGE('Odgovori na upitnik'!BG41,'Odgovori na upitnik'!BG42),"-")</f>
        <v>-</v>
      </c>
      <c r="BH23" s="87" t="str">
        <f>IF(ISNUMBER(AVERAGE('Odgovori na upitnik'!BH41,'Odgovori na upitnik'!BH42)),AVERAGE('Odgovori na upitnik'!BH41,'Odgovori na upitnik'!BH42),"-")</f>
        <v>-</v>
      </c>
      <c r="BI23" s="48"/>
      <c r="BJ23" s="87" t="str">
        <f>IF(ISNUMBER(AVERAGE('Odgovori na upitnik'!BJ41,'Odgovori na upitnik'!BJ42)),AVERAGE('Odgovori na upitnik'!BJ41,'Odgovori na upitnik'!BJ42),"-")</f>
        <v>-</v>
      </c>
      <c r="BK23" s="87" t="str">
        <f>IF(ISNUMBER(AVERAGE('Odgovori na upitnik'!BK41,'Odgovori na upitnik'!BK42)),AVERAGE('Odgovori na upitnik'!BK41,'Odgovori na upitnik'!BK42),"-")</f>
        <v>-</v>
      </c>
      <c r="BL23" s="87" t="str">
        <f>IF(ISNUMBER(AVERAGE('Odgovori na upitnik'!BL41,'Odgovori na upitnik'!BL42)),AVERAGE('Odgovori na upitnik'!BL41,'Odgovori na upitnik'!BL42),"-")</f>
        <v>-</v>
      </c>
      <c r="BM23" s="87" t="str">
        <f>IF(ISNUMBER(AVERAGE('Odgovori na upitnik'!BM41,'Odgovori na upitnik'!BM42)),AVERAGE('Odgovori na upitnik'!BM41,'Odgovori na upitnik'!BM42),"-")</f>
        <v>-</v>
      </c>
      <c r="BN23" s="87" t="str">
        <f>IF(ISNUMBER(AVERAGE('Odgovori na upitnik'!BN41,'Odgovori na upitnik'!BN42)),AVERAGE('Odgovori na upitnik'!BN41,'Odgovori na upitnik'!BN42),"-")</f>
        <v>-</v>
      </c>
      <c r="BO23" s="79"/>
      <c r="BP23" s="106"/>
      <c r="BQ23" s="107"/>
    </row>
    <row r="24" spans="1:69" ht="15.75" customHeight="1">
      <c r="A24" s="92" t="s">
        <v>22</v>
      </c>
      <c r="B24" s="87" t="str">
        <f>IF(ISNUMBER(AVERAGE('Odgovori na upitnik'!B43,'Odgovori na upitnik'!B44)),AVERAGE('Odgovori na upitnik'!B43,'Odgovori na upitnik'!B44),"-")</f>
        <v>-</v>
      </c>
      <c r="C24" s="87" t="str">
        <f>IF(ISNUMBER(AVERAGE('Odgovori na upitnik'!C43,'Odgovori na upitnik'!C44)),AVERAGE('Odgovori na upitnik'!C43,'Odgovori na upitnik'!C44),"-")</f>
        <v>-</v>
      </c>
      <c r="D24" s="87" t="str">
        <f>IF(ISNUMBER(AVERAGE('Odgovori na upitnik'!D43,'Odgovori na upitnik'!D44)),AVERAGE('Odgovori na upitnik'!D43,'Odgovori na upitnik'!D44),"-")</f>
        <v>-</v>
      </c>
      <c r="E24" s="87" t="str">
        <f>IF(ISNUMBER(AVERAGE('Odgovori na upitnik'!E43,'Odgovori na upitnik'!E44)),AVERAGE('Odgovori na upitnik'!E43,'Odgovori na upitnik'!E44),"-")</f>
        <v>-</v>
      </c>
      <c r="F24" s="87" t="str">
        <f>IF(ISNUMBER(AVERAGE('Odgovori na upitnik'!F43,'Odgovori na upitnik'!F44)),AVERAGE('Odgovori na upitnik'!F43,'Odgovori na upitnik'!F44),"-")</f>
        <v>-</v>
      </c>
      <c r="G24" s="87"/>
      <c r="H24" s="87" t="str">
        <f>IF(ISNUMBER(AVERAGE('Odgovori na upitnik'!H43,'Odgovori na upitnik'!H44)),AVERAGE('Odgovori na upitnik'!H43,'Odgovori na upitnik'!H44),"-")</f>
        <v>-</v>
      </c>
      <c r="I24" s="87" t="str">
        <f>IF(ISNUMBER(AVERAGE('Odgovori na upitnik'!I43,'Odgovori na upitnik'!I44)),AVERAGE('Odgovori na upitnik'!I43,'Odgovori na upitnik'!I44),"-")</f>
        <v>-</v>
      </c>
      <c r="J24" s="87" t="str">
        <f>IF(ISNUMBER(AVERAGE('Odgovori na upitnik'!J43,'Odgovori na upitnik'!J44)),AVERAGE('Odgovori na upitnik'!J43,'Odgovori na upitnik'!J44),"-")</f>
        <v>-</v>
      </c>
      <c r="K24" s="87" t="str">
        <f>IF(ISNUMBER(AVERAGE('Odgovori na upitnik'!K43,'Odgovori na upitnik'!K44)),AVERAGE('Odgovori na upitnik'!K43,'Odgovori na upitnik'!K44),"-")</f>
        <v>-</v>
      </c>
      <c r="L24" s="87" t="str">
        <f>IF(ISNUMBER(AVERAGE('Odgovori na upitnik'!L43,'Odgovori na upitnik'!L44)),AVERAGE('Odgovori na upitnik'!L43,'Odgovori na upitnik'!L44),"-")</f>
        <v>-</v>
      </c>
      <c r="M24" s="90"/>
      <c r="N24" s="87" t="str">
        <f>IF(ISNUMBER(AVERAGE('Odgovori na upitnik'!N43,'Odgovori na upitnik'!N44)),AVERAGE('Odgovori na upitnik'!N43,'Odgovori na upitnik'!N44),"-")</f>
        <v>-</v>
      </c>
      <c r="O24" s="87" t="str">
        <f>IF(ISNUMBER(AVERAGE('Odgovori na upitnik'!O43,'Odgovori na upitnik'!O44)),AVERAGE('Odgovori na upitnik'!O43,'Odgovori na upitnik'!O44),"-")</f>
        <v>-</v>
      </c>
      <c r="P24" s="87" t="str">
        <f>IF(ISNUMBER(AVERAGE('Odgovori na upitnik'!P43,'Odgovori na upitnik'!P44)),AVERAGE('Odgovori na upitnik'!P43,'Odgovori na upitnik'!P44),"-")</f>
        <v>-</v>
      </c>
      <c r="Q24" s="87" t="str">
        <f>IF(ISNUMBER(AVERAGE('Odgovori na upitnik'!Q43,'Odgovori na upitnik'!Q44)),AVERAGE('Odgovori na upitnik'!Q43,'Odgovori na upitnik'!Q44),"-")</f>
        <v>-</v>
      </c>
      <c r="R24" s="87" t="str">
        <f>IF(ISNUMBER(AVERAGE('Odgovori na upitnik'!R43,'Odgovori na upitnik'!R44)),AVERAGE('Odgovori na upitnik'!R43,'Odgovori na upitnik'!R44),"-")</f>
        <v>-</v>
      </c>
      <c r="S24" s="46"/>
      <c r="T24" s="87" t="str">
        <f>IF(ISNUMBER(AVERAGE('Odgovori na upitnik'!T43,'Odgovori na upitnik'!T44)),AVERAGE('Odgovori na upitnik'!T43,'Odgovori na upitnik'!T44),"-")</f>
        <v>-</v>
      </c>
      <c r="U24" s="87" t="str">
        <f>IF(ISNUMBER(AVERAGE('Odgovori na upitnik'!U43,'Odgovori na upitnik'!U44)),AVERAGE('Odgovori na upitnik'!U43,'Odgovori na upitnik'!U44),"-")</f>
        <v>-</v>
      </c>
      <c r="V24" s="87" t="str">
        <f>IF(ISNUMBER(AVERAGE('Odgovori na upitnik'!V43,'Odgovori na upitnik'!V44)),AVERAGE('Odgovori na upitnik'!V43,'Odgovori na upitnik'!V44),"-")</f>
        <v>-</v>
      </c>
      <c r="W24" s="87" t="str">
        <f>IF(ISNUMBER(AVERAGE('Odgovori na upitnik'!W43,'Odgovori na upitnik'!W44)),AVERAGE('Odgovori na upitnik'!W43,'Odgovori na upitnik'!W44),"-")</f>
        <v>-</v>
      </c>
      <c r="X24" s="87" t="str">
        <f>IF(ISNUMBER(AVERAGE('Odgovori na upitnik'!X43,'Odgovori na upitnik'!X44)),AVERAGE('Odgovori na upitnik'!X43,'Odgovori na upitnik'!X44),"-")</f>
        <v>-</v>
      </c>
      <c r="Y24" s="46"/>
      <c r="Z24" s="87" t="str">
        <f>IF(ISNUMBER(AVERAGE('Odgovori na upitnik'!Z43,'Odgovori na upitnik'!Z44)),AVERAGE('Odgovori na upitnik'!Z43,'Odgovori na upitnik'!Z44),"-")</f>
        <v>-</v>
      </c>
      <c r="AA24" s="87" t="str">
        <f>IF(ISNUMBER(AVERAGE('Odgovori na upitnik'!AA43,'Odgovori na upitnik'!AA44)),AVERAGE('Odgovori na upitnik'!AA43,'Odgovori na upitnik'!AA44),"-")</f>
        <v>-</v>
      </c>
      <c r="AB24" s="87" t="str">
        <f>IF(ISNUMBER(AVERAGE('Odgovori na upitnik'!AB43,'Odgovori na upitnik'!AB44)),AVERAGE('Odgovori na upitnik'!AB43,'Odgovori na upitnik'!AB44),"-")</f>
        <v>-</v>
      </c>
      <c r="AC24" s="87" t="str">
        <f>IF(ISNUMBER(AVERAGE('Odgovori na upitnik'!AC43,'Odgovori na upitnik'!AC44)),AVERAGE('Odgovori na upitnik'!AC43,'Odgovori na upitnik'!AC44),"-")</f>
        <v>-</v>
      </c>
      <c r="AD24" s="87" t="str">
        <f>IF(ISNUMBER(AVERAGE('Odgovori na upitnik'!AD43,'Odgovori na upitnik'!AD44)),AVERAGE('Odgovori na upitnik'!AD43,'Odgovori na upitnik'!AD44),"-")</f>
        <v>-</v>
      </c>
      <c r="AE24" s="90"/>
      <c r="AF24" s="87" t="str">
        <f>IF(ISNUMBER(AVERAGE('Odgovori na upitnik'!AF43,'Odgovori na upitnik'!AF44)),AVERAGE('Odgovori na upitnik'!AF43,'Odgovori na upitnik'!AF44),"-")</f>
        <v>-</v>
      </c>
      <c r="AG24" s="87" t="str">
        <f>IF(ISNUMBER(AVERAGE('Odgovori na upitnik'!AG43,'Odgovori na upitnik'!AG44)),AVERAGE('Odgovori na upitnik'!AG43,'Odgovori na upitnik'!AG44),"-")</f>
        <v>-</v>
      </c>
      <c r="AH24" s="87" t="str">
        <f>IF(ISNUMBER(AVERAGE('Odgovori na upitnik'!AH43,'Odgovori na upitnik'!AH44)),AVERAGE('Odgovori na upitnik'!AH43,'Odgovori na upitnik'!AH44),"-")</f>
        <v>-</v>
      </c>
      <c r="AI24" s="87" t="str">
        <f>IF(ISNUMBER(AVERAGE('Odgovori na upitnik'!AI43,'Odgovori na upitnik'!AI44)),AVERAGE('Odgovori na upitnik'!AI43,'Odgovori na upitnik'!AI44),"-")</f>
        <v>-</v>
      </c>
      <c r="AJ24" s="87" t="str">
        <f>IF(ISNUMBER(AVERAGE('Odgovori na upitnik'!AJ43,'Odgovori na upitnik'!AJ44)),AVERAGE('Odgovori na upitnik'!AJ43,'Odgovori na upitnik'!AJ44),"-")</f>
        <v>-</v>
      </c>
      <c r="AK24" s="89"/>
      <c r="AL24" s="87" t="str">
        <f>IF(ISNUMBER(AVERAGE('Odgovori na upitnik'!AL43,'Odgovori na upitnik'!AL44)),AVERAGE('Odgovori na upitnik'!AL43,'Odgovori na upitnik'!AL44),"-")</f>
        <v>-</v>
      </c>
      <c r="AM24" s="87" t="str">
        <f>IF(ISNUMBER(AVERAGE('Odgovori na upitnik'!AM43,'Odgovori na upitnik'!AM44)),AVERAGE('Odgovori na upitnik'!AM43,'Odgovori na upitnik'!AM44),"-")</f>
        <v>-</v>
      </c>
      <c r="AN24" s="87" t="str">
        <f>IF(ISNUMBER(AVERAGE('Odgovori na upitnik'!AN43,'Odgovori na upitnik'!AN44)),AVERAGE('Odgovori na upitnik'!AN43,'Odgovori na upitnik'!AN44),"-")</f>
        <v>-</v>
      </c>
      <c r="AO24" s="87" t="str">
        <f>IF(ISNUMBER(AVERAGE('Odgovori na upitnik'!AO43,'Odgovori na upitnik'!AO44)),AVERAGE('Odgovori na upitnik'!AO43,'Odgovori na upitnik'!AO44),"-")</f>
        <v>-</v>
      </c>
      <c r="AP24" s="87" t="str">
        <f>IF(ISNUMBER(AVERAGE('Odgovori na upitnik'!AP43,'Odgovori na upitnik'!AP44)),AVERAGE('Odgovori na upitnik'!AP43,'Odgovori na upitnik'!AP44),"-")</f>
        <v>-</v>
      </c>
      <c r="AQ24" s="89"/>
      <c r="AR24" s="87" t="str">
        <f>IF(ISNUMBER(AVERAGE('Odgovori na upitnik'!AR43,'Odgovori na upitnik'!AR44)),AVERAGE('Odgovori na upitnik'!AR43,'Odgovori na upitnik'!AR44),"-")</f>
        <v>-</v>
      </c>
      <c r="AS24" s="87" t="str">
        <f>IF(ISNUMBER(AVERAGE('Odgovori na upitnik'!AS43,'Odgovori na upitnik'!AS44)),AVERAGE('Odgovori na upitnik'!AS43,'Odgovori na upitnik'!AS44),"-")</f>
        <v>-</v>
      </c>
      <c r="AT24" s="87" t="str">
        <f>IF(ISNUMBER(AVERAGE('Odgovori na upitnik'!AT43,'Odgovori na upitnik'!AT44)),AVERAGE('Odgovori na upitnik'!AT43,'Odgovori na upitnik'!AT44),"-")</f>
        <v>-</v>
      </c>
      <c r="AU24" s="87" t="str">
        <f>IF(ISNUMBER(AVERAGE('Odgovori na upitnik'!AU43,'Odgovori na upitnik'!AU44)),AVERAGE('Odgovori na upitnik'!AU43,'Odgovori na upitnik'!AU44),"-")</f>
        <v>-</v>
      </c>
      <c r="AV24" s="87" t="str">
        <f>IF(ISNUMBER(AVERAGE('Odgovori na upitnik'!AV43,'Odgovori na upitnik'!AV44)),AVERAGE('Odgovori na upitnik'!AV43,'Odgovori na upitnik'!AV44),"-")</f>
        <v>-</v>
      </c>
      <c r="AW24" s="46"/>
      <c r="AX24" s="87" t="str">
        <f>IF(ISNUMBER(AVERAGE('Odgovori na upitnik'!AX43,'Odgovori na upitnik'!AX44)),AVERAGE('Odgovori na upitnik'!AX43,'Odgovori na upitnik'!AX44),"-")</f>
        <v>-</v>
      </c>
      <c r="AY24" s="87" t="str">
        <f>IF(ISNUMBER(AVERAGE('Odgovori na upitnik'!AY43,'Odgovori na upitnik'!AY44)),AVERAGE('Odgovori na upitnik'!AY43,'Odgovori na upitnik'!AY44),"-")</f>
        <v>-</v>
      </c>
      <c r="AZ24" s="87" t="str">
        <f>IF(ISNUMBER(AVERAGE('Odgovori na upitnik'!AZ43,'Odgovori na upitnik'!AZ44)),AVERAGE('Odgovori na upitnik'!AZ43,'Odgovori na upitnik'!AZ44),"-")</f>
        <v>-</v>
      </c>
      <c r="BA24" s="87" t="str">
        <f>IF(ISNUMBER(AVERAGE('Odgovori na upitnik'!BA43,'Odgovori na upitnik'!BA44)),AVERAGE('Odgovori na upitnik'!BA43,'Odgovori na upitnik'!BA44),"-")</f>
        <v>-</v>
      </c>
      <c r="BB24" s="87" t="str">
        <f>IF(ISNUMBER(AVERAGE('Odgovori na upitnik'!BB43,'Odgovori na upitnik'!BB44)),AVERAGE('Odgovori na upitnik'!BB43,'Odgovori na upitnik'!BB44),"-")</f>
        <v>-</v>
      </c>
      <c r="BC24" s="46"/>
      <c r="BD24" s="87" t="str">
        <f>IF(ISNUMBER(AVERAGE('Odgovori na upitnik'!BD43,'Odgovori na upitnik'!BD44)),AVERAGE('Odgovori na upitnik'!BD43,'Odgovori na upitnik'!BD44),"-")</f>
        <v>-</v>
      </c>
      <c r="BE24" s="87" t="str">
        <f>IF(ISNUMBER(AVERAGE('Odgovori na upitnik'!BE43,'Odgovori na upitnik'!BE44)),AVERAGE('Odgovori na upitnik'!BE43,'Odgovori na upitnik'!BE44),"-")</f>
        <v>-</v>
      </c>
      <c r="BF24" s="87" t="str">
        <f>IF(ISNUMBER(AVERAGE('Odgovori na upitnik'!BF43,'Odgovori na upitnik'!BF44)),AVERAGE('Odgovori na upitnik'!BF43,'Odgovori na upitnik'!BF44),"-")</f>
        <v>-</v>
      </c>
      <c r="BG24" s="87" t="str">
        <f>IF(ISNUMBER(AVERAGE('Odgovori na upitnik'!BG43,'Odgovori na upitnik'!BG44)),AVERAGE('Odgovori na upitnik'!BG43,'Odgovori na upitnik'!BG44),"-")</f>
        <v>-</v>
      </c>
      <c r="BH24" s="87" t="str">
        <f>IF(ISNUMBER(AVERAGE('Odgovori na upitnik'!BH43,'Odgovori na upitnik'!BH44)),AVERAGE('Odgovori na upitnik'!BH43,'Odgovori na upitnik'!BH44),"-")</f>
        <v>-</v>
      </c>
      <c r="BI24" s="46"/>
      <c r="BJ24" s="87" t="str">
        <f>IF(ISNUMBER(AVERAGE('Odgovori na upitnik'!BJ43,'Odgovori na upitnik'!BJ44)),AVERAGE('Odgovori na upitnik'!BJ43,'Odgovori na upitnik'!BJ44),"-")</f>
        <v>-</v>
      </c>
      <c r="BK24" s="87" t="str">
        <f>IF(ISNUMBER(AVERAGE('Odgovori na upitnik'!BK43,'Odgovori na upitnik'!BK44)),AVERAGE('Odgovori na upitnik'!BK43,'Odgovori na upitnik'!BK44),"-")</f>
        <v>-</v>
      </c>
      <c r="BL24" s="87" t="str">
        <f>IF(ISNUMBER(AVERAGE('Odgovori na upitnik'!BL43,'Odgovori na upitnik'!BL44)),AVERAGE('Odgovori na upitnik'!BL43,'Odgovori na upitnik'!BL44),"-")</f>
        <v>-</v>
      </c>
      <c r="BM24" s="87" t="str">
        <f>IF(ISNUMBER(AVERAGE('Odgovori na upitnik'!BM43,'Odgovori na upitnik'!BM44)),AVERAGE('Odgovori na upitnik'!BM43,'Odgovori na upitnik'!BM44),"-")</f>
        <v>-</v>
      </c>
      <c r="BN24" s="87" t="str">
        <f>IF(ISNUMBER(AVERAGE('Odgovori na upitnik'!BN43,'Odgovori na upitnik'!BN44)),AVERAGE('Odgovori na upitnik'!BN43,'Odgovori na upitnik'!BN44),"-")</f>
        <v>-</v>
      </c>
      <c r="BO24" s="79"/>
      <c r="BP24" s="106"/>
      <c r="BQ24" s="107"/>
    </row>
    <row r="25" spans="1:69" ht="15.75" customHeight="1">
      <c r="A25" s="92" t="s">
        <v>23</v>
      </c>
      <c r="B25" s="87" t="str">
        <f>IF(ISNUMBER(AVERAGE('Odgovori na upitnik'!B45,'Odgovori na upitnik'!B46)),AVERAGE('Odgovori na upitnik'!B45,'Odgovori na upitnik'!B46),"-")</f>
        <v>-</v>
      </c>
      <c r="C25" s="87" t="str">
        <f>IF(ISNUMBER(AVERAGE('Odgovori na upitnik'!C45,'Odgovori na upitnik'!C46)),AVERAGE('Odgovori na upitnik'!C45,'Odgovori na upitnik'!C46),"-")</f>
        <v>-</v>
      </c>
      <c r="D25" s="87" t="str">
        <f>IF(ISNUMBER(AVERAGE('Odgovori na upitnik'!D45,'Odgovori na upitnik'!D46)),AVERAGE('Odgovori na upitnik'!D45,'Odgovori na upitnik'!D46),"-")</f>
        <v>-</v>
      </c>
      <c r="E25" s="87" t="str">
        <f>IF(ISNUMBER(AVERAGE('Odgovori na upitnik'!E45,'Odgovori na upitnik'!E46)),AVERAGE('Odgovori na upitnik'!E45,'Odgovori na upitnik'!E46),"-")</f>
        <v>-</v>
      </c>
      <c r="F25" s="87" t="str">
        <f>IF(ISNUMBER(AVERAGE('Odgovori na upitnik'!F45,'Odgovori na upitnik'!F46)),AVERAGE('Odgovori na upitnik'!F45,'Odgovori na upitnik'!F46),"-")</f>
        <v>-</v>
      </c>
      <c r="G25" s="87"/>
      <c r="H25" s="87" t="str">
        <f>IF(ISNUMBER(AVERAGE('Odgovori na upitnik'!H45,'Odgovori na upitnik'!H46)),AVERAGE('Odgovori na upitnik'!H45,'Odgovori na upitnik'!H46),"-")</f>
        <v>-</v>
      </c>
      <c r="I25" s="87" t="str">
        <f>IF(ISNUMBER(AVERAGE('Odgovori na upitnik'!I45,'Odgovori na upitnik'!I46)),AVERAGE('Odgovori na upitnik'!I45,'Odgovori na upitnik'!I46),"-")</f>
        <v>-</v>
      </c>
      <c r="J25" s="87" t="str">
        <f>IF(ISNUMBER(AVERAGE('Odgovori na upitnik'!J45,'Odgovori na upitnik'!J46)),AVERAGE('Odgovori na upitnik'!J45,'Odgovori na upitnik'!J46),"-")</f>
        <v>-</v>
      </c>
      <c r="K25" s="87" t="str">
        <f>IF(ISNUMBER(AVERAGE('Odgovori na upitnik'!K45,'Odgovori na upitnik'!K46)),AVERAGE('Odgovori na upitnik'!K45,'Odgovori na upitnik'!K46),"-")</f>
        <v>-</v>
      </c>
      <c r="L25" s="87" t="str">
        <f>IF(ISNUMBER(AVERAGE('Odgovori na upitnik'!L45,'Odgovori na upitnik'!L46)),AVERAGE('Odgovori na upitnik'!L45,'Odgovori na upitnik'!L46),"-")</f>
        <v>-</v>
      </c>
      <c r="M25" s="90"/>
      <c r="N25" s="87" t="str">
        <f>IF(ISNUMBER(AVERAGE('Odgovori na upitnik'!N45,'Odgovori na upitnik'!N46)),AVERAGE('Odgovori na upitnik'!N45,'Odgovori na upitnik'!N46),"-")</f>
        <v>-</v>
      </c>
      <c r="O25" s="87" t="str">
        <f>IF(ISNUMBER(AVERAGE('Odgovori na upitnik'!O45,'Odgovori na upitnik'!O46)),AVERAGE('Odgovori na upitnik'!O45,'Odgovori na upitnik'!O46),"-")</f>
        <v>-</v>
      </c>
      <c r="P25" s="87" t="str">
        <f>IF(ISNUMBER(AVERAGE('Odgovori na upitnik'!P45,'Odgovori na upitnik'!P46)),AVERAGE('Odgovori na upitnik'!P45,'Odgovori na upitnik'!P46),"-")</f>
        <v>-</v>
      </c>
      <c r="Q25" s="87" t="str">
        <f>IF(ISNUMBER(AVERAGE('Odgovori na upitnik'!Q45,'Odgovori na upitnik'!Q46)),AVERAGE('Odgovori na upitnik'!Q45,'Odgovori na upitnik'!Q46),"-")</f>
        <v>-</v>
      </c>
      <c r="R25" s="87" t="str">
        <f>IF(ISNUMBER(AVERAGE('Odgovori na upitnik'!R45,'Odgovori na upitnik'!R46)),AVERAGE('Odgovori na upitnik'!R45,'Odgovori na upitnik'!R46),"-")</f>
        <v>-</v>
      </c>
      <c r="S25" s="46"/>
      <c r="T25" s="87" t="str">
        <f>IF(ISNUMBER(AVERAGE('Odgovori na upitnik'!T45,'Odgovori na upitnik'!T46)),AVERAGE('Odgovori na upitnik'!T45,'Odgovori na upitnik'!T46),"-")</f>
        <v>-</v>
      </c>
      <c r="U25" s="87" t="str">
        <f>IF(ISNUMBER(AVERAGE('Odgovori na upitnik'!U45,'Odgovori na upitnik'!U46)),AVERAGE('Odgovori na upitnik'!U45,'Odgovori na upitnik'!U46),"-")</f>
        <v>-</v>
      </c>
      <c r="V25" s="87" t="str">
        <f>IF(ISNUMBER(AVERAGE('Odgovori na upitnik'!V45,'Odgovori na upitnik'!V46)),AVERAGE('Odgovori na upitnik'!V45,'Odgovori na upitnik'!V46),"-")</f>
        <v>-</v>
      </c>
      <c r="W25" s="87" t="str">
        <f>IF(ISNUMBER(AVERAGE('Odgovori na upitnik'!W45,'Odgovori na upitnik'!W46)),AVERAGE('Odgovori na upitnik'!W45,'Odgovori na upitnik'!W46),"-")</f>
        <v>-</v>
      </c>
      <c r="X25" s="87" t="str">
        <f>IF(ISNUMBER(AVERAGE('Odgovori na upitnik'!X45,'Odgovori na upitnik'!X46)),AVERAGE('Odgovori na upitnik'!X45,'Odgovori na upitnik'!X46),"-")</f>
        <v>-</v>
      </c>
      <c r="Y25" s="46"/>
      <c r="Z25" s="87" t="str">
        <f>IF(ISNUMBER(AVERAGE('Odgovori na upitnik'!Z45,'Odgovori na upitnik'!Z46)),AVERAGE('Odgovori na upitnik'!Z45,'Odgovori na upitnik'!Z46),"-")</f>
        <v>-</v>
      </c>
      <c r="AA25" s="87" t="str">
        <f>IF(ISNUMBER(AVERAGE('Odgovori na upitnik'!AA45,'Odgovori na upitnik'!AA46)),AVERAGE('Odgovori na upitnik'!AA45,'Odgovori na upitnik'!AA46),"-")</f>
        <v>-</v>
      </c>
      <c r="AB25" s="87" t="str">
        <f>IF(ISNUMBER(AVERAGE('Odgovori na upitnik'!AB45,'Odgovori na upitnik'!AB46)),AVERAGE('Odgovori na upitnik'!AB45,'Odgovori na upitnik'!AB46),"-")</f>
        <v>-</v>
      </c>
      <c r="AC25" s="87" t="str">
        <f>IF(ISNUMBER(AVERAGE('Odgovori na upitnik'!AC45,'Odgovori na upitnik'!AC46)),AVERAGE('Odgovori na upitnik'!AC45,'Odgovori na upitnik'!AC46),"-")</f>
        <v>-</v>
      </c>
      <c r="AD25" s="87" t="str">
        <f>IF(ISNUMBER(AVERAGE('Odgovori na upitnik'!AD45,'Odgovori na upitnik'!AD46)),AVERAGE('Odgovori na upitnik'!AD45,'Odgovori na upitnik'!AD46),"-")</f>
        <v>-</v>
      </c>
      <c r="AE25" s="90"/>
      <c r="AF25" s="87" t="str">
        <f>IF(ISNUMBER(AVERAGE('Odgovori na upitnik'!AF45,'Odgovori na upitnik'!AF46)),AVERAGE('Odgovori na upitnik'!AF45,'Odgovori na upitnik'!AF46),"-")</f>
        <v>-</v>
      </c>
      <c r="AG25" s="87" t="str">
        <f>IF(ISNUMBER(AVERAGE('Odgovori na upitnik'!AG45,'Odgovori na upitnik'!AG46)),AVERAGE('Odgovori na upitnik'!AG45,'Odgovori na upitnik'!AG46),"-")</f>
        <v>-</v>
      </c>
      <c r="AH25" s="87" t="str">
        <f>IF(ISNUMBER(AVERAGE('Odgovori na upitnik'!AH45,'Odgovori na upitnik'!AH46)),AVERAGE('Odgovori na upitnik'!AH45,'Odgovori na upitnik'!AH46),"-")</f>
        <v>-</v>
      </c>
      <c r="AI25" s="87" t="str">
        <f>IF(ISNUMBER(AVERAGE('Odgovori na upitnik'!AI45,'Odgovori na upitnik'!AI46)),AVERAGE('Odgovori na upitnik'!AI45,'Odgovori na upitnik'!AI46),"-")</f>
        <v>-</v>
      </c>
      <c r="AJ25" s="87" t="str">
        <f>IF(ISNUMBER(AVERAGE('Odgovori na upitnik'!AJ45,'Odgovori na upitnik'!AJ46)),AVERAGE('Odgovori na upitnik'!AJ45,'Odgovori na upitnik'!AJ46),"-")</f>
        <v>-</v>
      </c>
      <c r="AK25" s="89"/>
      <c r="AL25" s="87" t="str">
        <f>IF(ISNUMBER(AVERAGE('Odgovori na upitnik'!AL45,'Odgovori na upitnik'!AL46)),AVERAGE('Odgovori na upitnik'!AL45,'Odgovori na upitnik'!AL46),"-")</f>
        <v>-</v>
      </c>
      <c r="AM25" s="87" t="str">
        <f>IF(ISNUMBER(AVERAGE('Odgovori na upitnik'!AM45,'Odgovori na upitnik'!AM46)),AVERAGE('Odgovori na upitnik'!AM45,'Odgovori na upitnik'!AM46),"-")</f>
        <v>-</v>
      </c>
      <c r="AN25" s="87" t="str">
        <f>IF(ISNUMBER(AVERAGE('Odgovori na upitnik'!AN45,'Odgovori na upitnik'!AN46)),AVERAGE('Odgovori na upitnik'!AN45,'Odgovori na upitnik'!AN46),"-")</f>
        <v>-</v>
      </c>
      <c r="AO25" s="87" t="str">
        <f>IF(ISNUMBER(AVERAGE('Odgovori na upitnik'!AO45,'Odgovori na upitnik'!AO46)),AVERAGE('Odgovori na upitnik'!AO45,'Odgovori na upitnik'!AO46),"-")</f>
        <v>-</v>
      </c>
      <c r="AP25" s="87" t="str">
        <f>IF(ISNUMBER(AVERAGE('Odgovori na upitnik'!AP45,'Odgovori na upitnik'!AP46)),AVERAGE('Odgovori na upitnik'!AP45,'Odgovori na upitnik'!AP46),"-")</f>
        <v>-</v>
      </c>
      <c r="AQ25" s="89"/>
      <c r="AR25" s="87" t="str">
        <f>IF(ISNUMBER(AVERAGE('Odgovori na upitnik'!AR45,'Odgovori na upitnik'!AR46)),AVERAGE('Odgovori na upitnik'!AR45,'Odgovori na upitnik'!AR46),"-")</f>
        <v>-</v>
      </c>
      <c r="AS25" s="87" t="str">
        <f>IF(ISNUMBER(AVERAGE('Odgovori na upitnik'!AS45,'Odgovori na upitnik'!AS46)),AVERAGE('Odgovori na upitnik'!AS45,'Odgovori na upitnik'!AS46),"-")</f>
        <v>-</v>
      </c>
      <c r="AT25" s="87" t="str">
        <f>IF(ISNUMBER(AVERAGE('Odgovori na upitnik'!AT45,'Odgovori na upitnik'!AT46)),AVERAGE('Odgovori na upitnik'!AT45,'Odgovori na upitnik'!AT46),"-")</f>
        <v>-</v>
      </c>
      <c r="AU25" s="87" t="str">
        <f>IF(ISNUMBER(AVERAGE('Odgovori na upitnik'!AU45,'Odgovori na upitnik'!AU46)),AVERAGE('Odgovori na upitnik'!AU45,'Odgovori na upitnik'!AU46),"-")</f>
        <v>-</v>
      </c>
      <c r="AV25" s="87" t="str">
        <f>IF(ISNUMBER(AVERAGE('Odgovori na upitnik'!AV45,'Odgovori na upitnik'!AV46)),AVERAGE('Odgovori na upitnik'!AV45,'Odgovori na upitnik'!AV46),"-")</f>
        <v>-</v>
      </c>
      <c r="AW25" s="46"/>
      <c r="AX25" s="87" t="str">
        <f>IF(ISNUMBER(AVERAGE('Odgovori na upitnik'!AX45,'Odgovori na upitnik'!AX46)),AVERAGE('Odgovori na upitnik'!AX45,'Odgovori na upitnik'!AX46),"-")</f>
        <v>-</v>
      </c>
      <c r="AY25" s="87" t="str">
        <f>IF(ISNUMBER(AVERAGE('Odgovori na upitnik'!AY45,'Odgovori na upitnik'!AY46)),AVERAGE('Odgovori na upitnik'!AY45,'Odgovori na upitnik'!AY46),"-")</f>
        <v>-</v>
      </c>
      <c r="AZ25" s="87" t="str">
        <f>IF(ISNUMBER(AVERAGE('Odgovori na upitnik'!AZ45,'Odgovori na upitnik'!AZ46)),AVERAGE('Odgovori na upitnik'!AZ45,'Odgovori na upitnik'!AZ46),"-")</f>
        <v>-</v>
      </c>
      <c r="BA25" s="87" t="str">
        <f>IF(ISNUMBER(AVERAGE('Odgovori na upitnik'!BA45,'Odgovori na upitnik'!BA46)),AVERAGE('Odgovori na upitnik'!BA45,'Odgovori na upitnik'!BA46),"-")</f>
        <v>-</v>
      </c>
      <c r="BB25" s="87" t="str">
        <f>IF(ISNUMBER(AVERAGE('Odgovori na upitnik'!BB45,'Odgovori na upitnik'!BB46)),AVERAGE('Odgovori na upitnik'!BB45,'Odgovori na upitnik'!BB46),"-")</f>
        <v>-</v>
      </c>
      <c r="BC25" s="46"/>
      <c r="BD25" s="87" t="str">
        <f>IF(ISNUMBER(AVERAGE('Odgovori na upitnik'!BD45,'Odgovori na upitnik'!BD46)),AVERAGE('Odgovori na upitnik'!BD45,'Odgovori na upitnik'!BD46),"-")</f>
        <v>-</v>
      </c>
      <c r="BE25" s="87" t="str">
        <f>IF(ISNUMBER(AVERAGE('Odgovori na upitnik'!BE45,'Odgovori na upitnik'!BE46)),AVERAGE('Odgovori na upitnik'!BE45,'Odgovori na upitnik'!BE46),"-")</f>
        <v>-</v>
      </c>
      <c r="BF25" s="87" t="str">
        <f>IF(ISNUMBER(AVERAGE('Odgovori na upitnik'!BF45,'Odgovori na upitnik'!BF46)),AVERAGE('Odgovori na upitnik'!BF45,'Odgovori na upitnik'!BF46),"-")</f>
        <v>-</v>
      </c>
      <c r="BG25" s="87" t="str">
        <f>IF(ISNUMBER(AVERAGE('Odgovori na upitnik'!BG45,'Odgovori na upitnik'!BG46)),AVERAGE('Odgovori na upitnik'!BG45,'Odgovori na upitnik'!BG46),"-")</f>
        <v>-</v>
      </c>
      <c r="BH25" s="87" t="str">
        <f>IF(ISNUMBER(AVERAGE('Odgovori na upitnik'!BH45,'Odgovori na upitnik'!BH46)),AVERAGE('Odgovori na upitnik'!BH45,'Odgovori na upitnik'!BH46),"-")</f>
        <v>-</v>
      </c>
      <c r="BI25" s="48"/>
      <c r="BJ25" s="87" t="str">
        <f>IF(ISNUMBER(AVERAGE('Odgovori na upitnik'!BJ45,'Odgovori na upitnik'!BJ46)),AVERAGE('Odgovori na upitnik'!BJ45,'Odgovori na upitnik'!BJ46),"-")</f>
        <v>-</v>
      </c>
      <c r="BK25" s="87" t="str">
        <f>IF(ISNUMBER(AVERAGE('Odgovori na upitnik'!BK45,'Odgovori na upitnik'!BK46)),AVERAGE('Odgovori na upitnik'!BK45,'Odgovori na upitnik'!BK46),"-")</f>
        <v>-</v>
      </c>
      <c r="BL25" s="87" t="str">
        <f>IF(ISNUMBER(AVERAGE('Odgovori na upitnik'!BL45,'Odgovori na upitnik'!BL46)),AVERAGE('Odgovori na upitnik'!BL45,'Odgovori na upitnik'!BL46),"-")</f>
        <v>-</v>
      </c>
      <c r="BM25" s="87" t="str">
        <f>IF(ISNUMBER(AVERAGE('Odgovori na upitnik'!BM45,'Odgovori na upitnik'!BM46)),AVERAGE('Odgovori na upitnik'!BM45,'Odgovori na upitnik'!BM46),"-")</f>
        <v>-</v>
      </c>
      <c r="BN25" s="87" t="str">
        <f>IF(ISNUMBER(AVERAGE('Odgovori na upitnik'!BN45,'Odgovori na upitnik'!BN46)),AVERAGE('Odgovori na upitnik'!BN45,'Odgovori na upitnik'!BN46),"-")</f>
        <v>-</v>
      </c>
      <c r="BO25" s="79"/>
      <c r="BP25" s="106"/>
      <c r="BQ25" s="107"/>
    </row>
    <row r="26" spans="1:69" ht="15.75" customHeight="1">
      <c r="A26" s="92" t="s">
        <v>24</v>
      </c>
      <c r="B26" s="87" t="str">
        <f>IF(ISNUMBER(AVERAGE('Odgovori na upitnik'!B47,'Odgovori na upitnik'!B48)),AVERAGE('Odgovori na upitnik'!B47,'Odgovori na upitnik'!B48),"-")</f>
        <v>-</v>
      </c>
      <c r="C26" s="87" t="str">
        <f>IF(ISNUMBER(AVERAGE('Odgovori na upitnik'!C47,'Odgovori na upitnik'!C48)),AVERAGE('Odgovori na upitnik'!C47,'Odgovori na upitnik'!C48),"-")</f>
        <v>-</v>
      </c>
      <c r="D26" s="87" t="str">
        <f>IF(ISNUMBER(AVERAGE('Odgovori na upitnik'!D47,'Odgovori na upitnik'!D48)),AVERAGE('Odgovori na upitnik'!D47,'Odgovori na upitnik'!D48),"-")</f>
        <v>-</v>
      </c>
      <c r="E26" s="87" t="str">
        <f>IF(ISNUMBER(AVERAGE('Odgovori na upitnik'!E47,'Odgovori na upitnik'!E48)),AVERAGE('Odgovori na upitnik'!E47,'Odgovori na upitnik'!E48),"-")</f>
        <v>-</v>
      </c>
      <c r="F26" s="87" t="str">
        <f>IF(ISNUMBER(AVERAGE('Odgovori na upitnik'!F47,'Odgovori na upitnik'!F48)),AVERAGE('Odgovori na upitnik'!F47,'Odgovori na upitnik'!F48),"-")</f>
        <v>-</v>
      </c>
      <c r="G26" s="87"/>
      <c r="H26" s="87" t="str">
        <f>IF(ISNUMBER(AVERAGE('Odgovori na upitnik'!H47,'Odgovori na upitnik'!H48)),AVERAGE('Odgovori na upitnik'!H47,'Odgovori na upitnik'!H48),"-")</f>
        <v>-</v>
      </c>
      <c r="I26" s="87" t="str">
        <f>IF(ISNUMBER(AVERAGE('Odgovori na upitnik'!I47,'Odgovori na upitnik'!I48)),AVERAGE('Odgovori na upitnik'!I47,'Odgovori na upitnik'!I48),"-")</f>
        <v>-</v>
      </c>
      <c r="J26" s="87" t="str">
        <f>IF(ISNUMBER(AVERAGE('Odgovori na upitnik'!J47,'Odgovori na upitnik'!J48)),AVERAGE('Odgovori na upitnik'!J47,'Odgovori na upitnik'!J48),"-")</f>
        <v>-</v>
      </c>
      <c r="K26" s="87" t="str">
        <f>IF(ISNUMBER(AVERAGE('Odgovori na upitnik'!K47,'Odgovori na upitnik'!K48)),AVERAGE('Odgovori na upitnik'!K47,'Odgovori na upitnik'!K48),"-")</f>
        <v>-</v>
      </c>
      <c r="L26" s="87" t="str">
        <f>IF(ISNUMBER(AVERAGE('Odgovori na upitnik'!L47,'Odgovori na upitnik'!L48)),AVERAGE('Odgovori na upitnik'!L47,'Odgovori na upitnik'!L48),"-")</f>
        <v>-</v>
      </c>
      <c r="M26" s="90"/>
      <c r="N26" s="87" t="str">
        <f>IF(ISNUMBER(AVERAGE('Odgovori na upitnik'!N47,'Odgovori na upitnik'!N48)),AVERAGE('Odgovori na upitnik'!N47,'Odgovori na upitnik'!N48),"-")</f>
        <v>-</v>
      </c>
      <c r="O26" s="87" t="str">
        <f>IF(ISNUMBER(AVERAGE('Odgovori na upitnik'!O47,'Odgovori na upitnik'!O48)),AVERAGE('Odgovori na upitnik'!O47,'Odgovori na upitnik'!O48),"-")</f>
        <v>-</v>
      </c>
      <c r="P26" s="87" t="str">
        <f>IF(ISNUMBER(AVERAGE('Odgovori na upitnik'!P47,'Odgovori na upitnik'!P48)),AVERAGE('Odgovori na upitnik'!P47,'Odgovori na upitnik'!P48),"-")</f>
        <v>-</v>
      </c>
      <c r="Q26" s="87" t="str">
        <f>IF(ISNUMBER(AVERAGE('Odgovori na upitnik'!Q47,'Odgovori na upitnik'!Q48)),AVERAGE('Odgovori na upitnik'!Q47,'Odgovori na upitnik'!Q48),"-")</f>
        <v>-</v>
      </c>
      <c r="R26" s="87" t="str">
        <f>IF(ISNUMBER(AVERAGE('Odgovori na upitnik'!R47,'Odgovori na upitnik'!R48)),AVERAGE('Odgovori na upitnik'!R47,'Odgovori na upitnik'!R48),"-")</f>
        <v>-</v>
      </c>
      <c r="S26" s="46"/>
      <c r="T26" s="87" t="str">
        <f>IF(ISNUMBER(AVERAGE('Odgovori na upitnik'!T47,'Odgovori na upitnik'!T48)),AVERAGE('Odgovori na upitnik'!T47,'Odgovori na upitnik'!T48),"-")</f>
        <v>-</v>
      </c>
      <c r="U26" s="87" t="str">
        <f>IF(ISNUMBER(AVERAGE('Odgovori na upitnik'!U47,'Odgovori na upitnik'!U48)),AVERAGE('Odgovori na upitnik'!U47,'Odgovori na upitnik'!U48),"-")</f>
        <v>-</v>
      </c>
      <c r="V26" s="87" t="str">
        <f>IF(ISNUMBER(AVERAGE('Odgovori na upitnik'!V47,'Odgovori na upitnik'!V48)),AVERAGE('Odgovori na upitnik'!V47,'Odgovori na upitnik'!V48),"-")</f>
        <v>-</v>
      </c>
      <c r="W26" s="87" t="str">
        <f>IF(ISNUMBER(AVERAGE('Odgovori na upitnik'!W47,'Odgovori na upitnik'!W48)),AVERAGE('Odgovori na upitnik'!W47,'Odgovori na upitnik'!W48),"-")</f>
        <v>-</v>
      </c>
      <c r="X26" s="87" t="str">
        <f>IF(ISNUMBER(AVERAGE('Odgovori na upitnik'!X47,'Odgovori na upitnik'!X48)),AVERAGE('Odgovori na upitnik'!X47,'Odgovori na upitnik'!X48),"-")</f>
        <v>-</v>
      </c>
      <c r="Y26" s="46"/>
      <c r="Z26" s="87" t="str">
        <f>IF(ISNUMBER(AVERAGE('Odgovori na upitnik'!Z47,'Odgovori na upitnik'!Z48)),AVERAGE('Odgovori na upitnik'!Z47,'Odgovori na upitnik'!Z48),"-")</f>
        <v>-</v>
      </c>
      <c r="AA26" s="87" t="str">
        <f>IF(ISNUMBER(AVERAGE('Odgovori na upitnik'!AA47,'Odgovori na upitnik'!AA48)),AVERAGE('Odgovori na upitnik'!AA47,'Odgovori na upitnik'!AA48),"-")</f>
        <v>-</v>
      </c>
      <c r="AB26" s="87" t="str">
        <f>IF(ISNUMBER(AVERAGE('Odgovori na upitnik'!AB47,'Odgovori na upitnik'!AB48)),AVERAGE('Odgovori na upitnik'!AB47,'Odgovori na upitnik'!AB48),"-")</f>
        <v>-</v>
      </c>
      <c r="AC26" s="87" t="str">
        <f>IF(ISNUMBER(AVERAGE('Odgovori na upitnik'!AC47,'Odgovori na upitnik'!AC48)),AVERAGE('Odgovori na upitnik'!AC47,'Odgovori na upitnik'!AC48),"-")</f>
        <v>-</v>
      </c>
      <c r="AD26" s="87" t="str">
        <f>IF(ISNUMBER(AVERAGE('Odgovori na upitnik'!AD47,'Odgovori na upitnik'!AD48)),AVERAGE('Odgovori na upitnik'!AD47,'Odgovori na upitnik'!AD48),"-")</f>
        <v>-</v>
      </c>
      <c r="AE26" s="90"/>
      <c r="AF26" s="87" t="str">
        <f>IF(ISNUMBER(AVERAGE('Odgovori na upitnik'!AF47,'Odgovori na upitnik'!AF48)),AVERAGE('Odgovori na upitnik'!AF47,'Odgovori na upitnik'!AF48),"-")</f>
        <v>-</v>
      </c>
      <c r="AG26" s="87" t="str">
        <f>IF(ISNUMBER(AVERAGE('Odgovori na upitnik'!AG47,'Odgovori na upitnik'!AG48)),AVERAGE('Odgovori na upitnik'!AG47,'Odgovori na upitnik'!AG48),"-")</f>
        <v>-</v>
      </c>
      <c r="AH26" s="87" t="str">
        <f>IF(ISNUMBER(AVERAGE('Odgovori na upitnik'!AH47,'Odgovori na upitnik'!AH48)),AVERAGE('Odgovori na upitnik'!AH47,'Odgovori na upitnik'!AH48),"-")</f>
        <v>-</v>
      </c>
      <c r="AI26" s="87" t="str">
        <f>IF(ISNUMBER(AVERAGE('Odgovori na upitnik'!AI47,'Odgovori na upitnik'!AI48)),AVERAGE('Odgovori na upitnik'!AI47,'Odgovori na upitnik'!AI48),"-")</f>
        <v>-</v>
      </c>
      <c r="AJ26" s="87" t="str">
        <f>IF(ISNUMBER(AVERAGE('Odgovori na upitnik'!AJ47,'Odgovori na upitnik'!AJ48)),AVERAGE('Odgovori na upitnik'!AJ47,'Odgovori na upitnik'!AJ48),"-")</f>
        <v>-</v>
      </c>
      <c r="AK26" s="89"/>
      <c r="AL26" s="87" t="str">
        <f>IF(ISNUMBER(AVERAGE('Odgovori na upitnik'!AL47,'Odgovori na upitnik'!AL48)),AVERAGE('Odgovori na upitnik'!AL47,'Odgovori na upitnik'!AL48),"-")</f>
        <v>-</v>
      </c>
      <c r="AM26" s="87" t="str">
        <f>IF(ISNUMBER(AVERAGE('Odgovori na upitnik'!AM47,'Odgovori na upitnik'!AM48)),AVERAGE('Odgovori na upitnik'!AM47,'Odgovori na upitnik'!AM48),"-")</f>
        <v>-</v>
      </c>
      <c r="AN26" s="87" t="str">
        <f>IF(ISNUMBER(AVERAGE('Odgovori na upitnik'!AN47,'Odgovori na upitnik'!AN48)),AVERAGE('Odgovori na upitnik'!AN47,'Odgovori na upitnik'!AN48),"-")</f>
        <v>-</v>
      </c>
      <c r="AO26" s="87" t="str">
        <f>IF(ISNUMBER(AVERAGE('Odgovori na upitnik'!AO47,'Odgovori na upitnik'!AO48)),AVERAGE('Odgovori na upitnik'!AO47,'Odgovori na upitnik'!AO48),"-")</f>
        <v>-</v>
      </c>
      <c r="AP26" s="87" t="str">
        <f>IF(ISNUMBER(AVERAGE('Odgovori na upitnik'!AP47,'Odgovori na upitnik'!AP48)),AVERAGE('Odgovori na upitnik'!AP47,'Odgovori na upitnik'!AP48),"-")</f>
        <v>-</v>
      </c>
      <c r="AQ26" s="89"/>
      <c r="AR26" s="87" t="str">
        <f>IF(ISNUMBER(AVERAGE('Odgovori na upitnik'!AR47,'Odgovori na upitnik'!AR48)),AVERAGE('Odgovori na upitnik'!AR47,'Odgovori na upitnik'!AR48),"-")</f>
        <v>-</v>
      </c>
      <c r="AS26" s="87" t="str">
        <f>IF(ISNUMBER(AVERAGE('Odgovori na upitnik'!AS47,'Odgovori na upitnik'!AS48)),AVERAGE('Odgovori na upitnik'!AS47,'Odgovori na upitnik'!AS48),"-")</f>
        <v>-</v>
      </c>
      <c r="AT26" s="87" t="str">
        <f>IF(ISNUMBER(AVERAGE('Odgovori na upitnik'!AT47,'Odgovori na upitnik'!AT48)),AVERAGE('Odgovori na upitnik'!AT47,'Odgovori na upitnik'!AT48),"-")</f>
        <v>-</v>
      </c>
      <c r="AU26" s="87" t="str">
        <f>IF(ISNUMBER(AVERAGE('Odgovori na upitnik'!AU47,'Odgovori na upitnik'!AU48)),AVERAGE('Odgovori na upitnik'!AU47,'Odgovori na upitnik'!AU48),"-")</f>
        <v>-</v>
      </c>
      <c r="AV26" s="87" t="str">
        <f>IF(ISNUMBER(AVERAGE('Odgovori na upitnik'!AV47,'Odgovori na upitnik'!AV48)),AVERAGE('Odgovori na upitnik'!AV47,'Odgovori na upitnik'!AV48),"-")</f>
        <v>-</v>
      </c>
      <c r="AW26" s="46"/>
      <c r="AX26" s="87" t="str">
        <f>IF(ISNUMBER(AVERAGE('Odgovori na upitnik'!AX47,'Odgovori na upitnik'!AX48)),AVERAGE('Odgovori na upitnik'!AX47,'Odgovori na upitnik'!AX48),"-")</f>
        <v>-</v>
      </c>
      <c r="AY26" s="87" t="str">
        <f>IF(ISNUMBER(AVERAGE('Odgovori na upitnik'!AY47,'Odgovori na upitnik'!AY48)),AVERAGE('Odgovori na upitnik'!AY47,'Odgovori na upitnik'!AY48),"-")</f>
        <v>-</v>
      </c>
      <c r="AZ26" s="87" t="str">
        <f>IF(ISNUMBER(AVERAGE('Odgovori na upitnik'!AZ47,'Odgovori na upitnik'!AZ48)),AVERAGE('Odgovori na upitnik'!AZ47,'Odgovori na upitnik'!AZ48),"-")</f>
        <v>-</v>
      </c>
      <c r="BA26" s="87" t="str">
        <f>IF(ISNUMBER(AVERAGE('Odgovori na upitnik'!BA47,'Odgovori na upitnik'!BA48)),AVERAGE('Odgovori na upitnik'!BA47,'Odgovori na upitnik'!BA48),"-")</f>
        <v>-</v>
      </c>
      <c r="BB26" s="87" t="str">
        <f>IF(ISNUMBER(AVERAGE('Odgovori na upitnik'!BB47,'Odgovori na upitnik'!BB48)),AVERAGE('Odgovori na upitnik'!BB47,'Odgovori na upitnik'!BB48),"-")</f>
        <v>-</v>
      </c>
      <c r="BC26" s="46"/>
      <c r="BD26" s="87" t="str">
        <f>IF(ISNUMBER(AVERAGE('Odgovori na upitnik'!BD47,'Odgovori na upitnik'!BD48)),AVERAGE('Odgovori na upitnik'!BD47,'Odgovori na upitnik'!BD48),"-")</f>
        <v>-</v>
      </c>
      <c r="BE26" s="87" t="str">
        <f>IF(ISNUMBER(AVERAGE('Odgovori na upitnik'!BE47,'Odgovori na upitnik'!BE48)),AVERAGE('Odgovori na upitnik'!BE47,'Odgovori na upitnik'!BE48),"-")</f>
        <v>-</v>
      </c>
      <c r="BF26" s="87" t="str">
        <f>IF(ISNUMBER(AVERAGE('Odgovori na upitnik'!BF47,'Odgovori na upitnik'!BF48)),AVERAGE('Odgovori na upitnik'!BF47,'Odgovori na upitnik'!BF48),"-")</f>
        <v>-</v>
      </c>
      <c r="BG26" s="87" t="str">
        <f>IF(ISNUMBER(AVERAGE('Odgovori na upitnik'!BG47,'Odgovori na upitnik'!BG48)),AVERAGE('Odgovori na upitnik'!BG47,'Odgovori na upitnik'!BG48),"-")</f>
        <v>-</v>
      </c>
      <c r="BH26" s="87" t="str">
        <f>IF(ISNUMBER(AVERAGE('Odgovori na upitnik'!BH47,'Odgovori na upitnik'!BH48)),AVERAGE('Odgovori na upitnik'!BH47,'Odgovori na upitnik'!BH48),"-")</f>
        <v>-</v>
      </c>
      <c r="BI26" s="46"/>
      <c r="BJ26" s="87" t="str">
        <f>IF(ISNUMBER(AVERAGE('Odgovori na upitnik'!BJ47,'Odgovori na upitnik'!BJ48)),AVERAGE('Odgovori na upitnik'!BJ47,'Odgovori na upitnik'!BJ48),"-")</f>
        <v>-</v>
      </c>
      <c r="BK26" s="87" t="str">
        <f>IF(ISNUMBER(AVERAGE('Odgovori na upitnik'!BK47,'Odgovori na upitnik'!BK48)),AVERAGE('Odgovori na upitnik'!BK47,'Odgovori na upitnik'!BK48),"-")</f>
        <v>-</v>
      </c>
      <c r="BL26" s="87" t="str">
        <f>IF(ISNUMBER(AVERAGE('Odgovori na upitnik'!BL47,'Odgovori na upitnik'!BL48)),AVERAGE('Odgovori na upitnik'!BL47,'Odgovori na upitnik'!BL48),"-")</f>
        <v>-</v>
      </c>
      <c r="BM26" s="87" t="str">
        <f>IF(ISNUMBER(AVERAGE('Odgovori na upitnik'!BM47,'Odgovori na upitnik'!BM48)),AVERAGE('Odgovori na upitnik'!BM47,'Odgovori na upitnik'!BM48),"-")</f>
        <v>-</v>
      </c>
      <c r="BN26" s="87" t="str">
        <f>IF(ISNUMBER(AVERAGE('Odgovori na upitnik'!BN47,'Odgovori na upitnik'!BN48)),AVERAGE('Odgovori na upitnik'!BN47,'Odgovori na upitnik'!BN48),"-")</f>
        <v>-</v>
      </c>
      <c r="BO26" s="79"/>
      <c r="BP26" s="106"/>
      <c r="BQ26" s="107"/>
    </row>
    <row r="27" spans="1:69" ht="15.75" customHeight="1">
      <c r="A27" s="92" t="s">
        <v>25</v>
      </c>
      <c r="B27" s="87" t="str">
        <f>IF(ISNUMBER(AVERAGE('Odgovori na upitnik'!B49,'Odgovori na upitnik'!B50)),AVERAGE('Odgovori na upitnik'!B49,'Odgovori na upitnik'!B50),"-")</f>
        <v>-</v>
      </c>
      <c r="C27" s="87" t="str">
        <f>IF(ISNUMBER(AVERAGE('Odgovori na upitnik'!C49,'Odgovori na upitnik'!C50)),AVERAGE('Odgovori na upitnik'!C49,'Odgovori na upitnik'!C50),"-")</f>
        <v>-</v>
      </c>
      <c r="D27" s="87" t="str">
        <f>IF(ISNUMBER(AVERAGE('Odgovori na upitnik'!D49,'Odgovori na upitnik'!D50)),AVERAGE('Odgovori na upitnik'!D49,'Odgovori na upitnik'!D50),"-")</f>
        <v>-</v>
      </c>
      <c r="E27" s="87" t="str">
        <f>IF(ISNUMBER(AVERAGE('Odgovori na upitnik'!E49,'Odgovori na upitnik'!E50)),AVERAGE('Odgovori na upitnik'!E49,'Odgovori na upitnik'!E50),"-")</f>
        <v>-</v>
      </c>
      <c r="F27" s="87" t="str">
        <f>IF(ISNUMBER(AVERAGE('Odgovori na upitnik'!F49,'Odgovori na upitnik'!F50)),AVERAGE('Odgovori na upitnik'!F49,'Odgovori na upitnik'!F50),"-")</f>
        <v>-</v>
      </c>
      <c r="G27" s="87"/>
      <c r="H27" s="87" t="str">
        <f>IF(ISNUMBER(AVERAGE('Odgovori na upitnik'!H49,'Odgovori na upitnik'!H50)),AVERAGE('Odgovori na upitnik'!H49,'Odgovori na upitnik'!H50),"-")</f>
        <v>-</v>
      </c>
      <c r="I27" s="87" t="str">
        <f>IF(ISNUMBER(AVERAGE('Odgovori na upitnik'!I49,'Odgovori na upitnik'!I50)),AVERAGE('Odgovori na upitnik'!I49,'Odgovori na upitnik'!I50),"-")</f>
        <v>-</v>
      </c>
      <c r="J27" s="87" t="str">
        <f>IF(ISNUMBER(AVERAGE('Odgovori na upitnik'!J49,'Odgovori na upitnik'!J50)),AVERAGE('Odgovori na upitnik'!J49,'Odgovori na upitnik'!J50),"-")</f>
        <v>-</v>
      </c>
      <c r="K27" s="87" t="str">
        <f>IF(ISNUMBER(AVERAGE('Odgovori na upitnik'!K49,'Odgovori na upitnik'!K50)),AVERAGE('Odgovori na upitnik'!K49,'Odgovori na upitnik'!K50),"-")</f>
        <v>-</v>
      </c>
      <c r="L27" s="87" t="str">
        <f>IF(ISNUMBER(AVERAGE('Odgovori na upitnik'!L49,'Odgovori na upitnik'!L50)),AVERAGE('Odgovori na upitnik'!L49,'Odgovori na upitnik'!L50),"-")</f>
        <v>-</v>
      </c>
      <c r="M27" s="90"/>
      <c r="N27" s="87" t="str">
        <f>IF(ISNUMBER(AVERAGE('Odgovori na upitnik'!N49,'Odgovori na upitnik'!N50)),AVERAGE('Odgovori na upitnik'!N49,'Odgovori na upitnik'!N50),"-")</f>
        <v>-</v>
      </c>
      <c r="O27" s="87" t="str">
        <f>IF(ISNUMBER(AVERAGE('Odgovori na upitnik'!O49,'Odgovori na upitnik'!O50)),AVERAGE('Odgovori na upitnik'!O49,'Odgovori na upitnik'!O50),"-")</f>
        <v>-</v>
      </c>
      <c r="P27" s="87" t="str">
        <f>IF(ISNUMBER(AVERAGE('Odgovori na upitnik'!P49,'Odgovori na upitnik'!P50)),AVERAGE('Odgovori na upitnik'!P49,'Odgovori na upitnik'!P50),"-")</f>
        <v>-</v>
      </c>
      <c r="Q27" s="87" t="str">
        <f>IF(ISNUMBER(AVERAGE('Odgovori na upitnik'!Q49,'Odgovori na upitnik'!Q50)),AVERAGE('Odgovori na upitnik'!Q49,'Odgovori na upitnik'!Q50),"-")</f>
        <v>-</v>
      </c>
      <c r="R27" s="87" t="str">
        <f>IF(ISNUMBER(AVERAGE('Odgovori na upitnik'!R49,'Odgovori na upitnik'!R50)),AVERAGE('Odgovori na upitnik'!R49,'Odgovori na upitnik'!R50),"-")</f>
        <v>-</v>
      </c>
      <c r="S27" s="46"/>
      <c r="T27" s="87" t="str">
        <f>IF(ISNUMBER(AVERAGE('Odgovori na upitnik'!T49,'Odgovori na upitnik'!T50)),AVERAGE('Odgovori na upitnik'!T49,'Odgovori na upitnik'!T50),"-")</f>
        <v>-</v>
      </c>
      <c r="U27" s="87" t="str">
        <f>IF(ISNUMBER(AVERAGE('Odgovori na upitnik'!U49,'Odgovori na upitnik'!U50)),AVERAGE('Odgovori na upitnik'!U49,'Odgovori na upitnik'!U50),"-")</f>
        <v>-</v>
      </c>
      <c r="V27" s="87" t="str">
        <f>IF(ISNUMBER(AVERAGE('Odgovori na upitnik'!V49,'Odgovori na upitnik'!V50)),AVERAGE('Odgovori na upitnik'!V49,'Odgovori na upitnik'!V50),"-")</f>
        <v>-</v>
      </c>
      <c r="W27" s="87" t="str">
        <f>IF(ISNUMBER(AVERAGE('Odgovori na upitnik'!W49,'Odgovori na upitnik'!W50)),AVERAGE('Odgovori na upitnik'!W49,'Odgovori na upitnik'!W50),"-")</f>
        <v>-</v>
      </c>
      <c r="X27" s="87" t="str">
        <f>IF(ISNUMBER(AVERAGE('Odgovori na upitnik'!X49,'Odgovori na upitnik'!X50)),AVERAGE('Odgovori na upitnik'!X49,'Odgovori na upitnik'!X50),"-")</f>
        <v>-</v>
      </c>
      <c r="Y27" s="46"/>
      <c r="Z27" s="87" t="str">
        <f>IF(ISNUMBER(AVERAGE('Odgovori na upitnik'!Z49,'Odgovori na upitnik'!Z50)),AVERAGE('Odgovori na upitnik'!Z49,'Odgovori na upitnik'!Z50),"-")</f>
        <v>-</v>
      </c>
      <c r="AA27" s="87" t="str">
        <f>IF(ISNUMBER(AVERAGE('Odgovori na upitnik'!AA49,'Odgovori na upitnik'!AA50)),AVERAGE('Odgovori na upitnik'!AA49,'Odgovori na upitnik'!AA50),"-")</f>
        <v>-</v>
      </c>
      <c r="AB27" s="87" t="str">
        <f>IF(ISNUMBER(AVERAGE('Odgovori na upitnik'!AB49,'Odgovori na upitnik'!AB50)),AVERAGE('Odgovori na upitnik'!AB49,'Odgovori na upitnik'!AB50),"-")</f>
        <v>-</v>
      </c>
      <c r="AC27" s="87" t="str">
        <f>IF(ISNUMBER(AVERAGE('Odgovori na upitnik'!AC49,'Odgovori na upitnik'!AC50)),AVERAGE('Odgovori na upitnik'!AC49,'Odgovori na upitnik'!AC50),"-")</f>
        <v>-</v>
      </c>
      <c r="AD27" s="87" t="str">
        <f>IF(ISNUMBER(AVERAGE('Odgovori na upitnik'!AD49,'Odgovori na upitnik'!AD50)),AVERAGE('Odgovori na upitnik'!AD49,'Odgovori na upitnik'!AD50),"-")</f>
        <v>-</v>
      </c>
      <c r="AE27" s="90"/>
      <c r="AF27" s="87" t="str">
        <f>IF(ISNUMBER(AVERAGE('Odgovori na upitnik'!AF49,'Odgovori na upitnik'!AF50)),AVERAGE('Odgovori na upitnik'!AF49,'Odgovori na upitnik'!AF50),"-")</f>
        <v>-</v>
      </c>
      <c r="AG27" s="87" t="str">
        <f>IF(ISNUMBER(AVERAGE('Odgovori na upitnik'!AG49,'Odgovori na upitnik'!AG50)),AVERAGE('Odgovori na upitnik'!AG49,'Odgovori na upitnik'!AG50),"-")</f>
        <v>-</v>
      </c>
      <c r="AH27" s="87" t="str">
        <f>IF(ISNUMBER(AVERAGE('Odgovori na upitnik'!AH49,'Odgovori na upitnik'!AH50)),AVERAGE('Odgovori na upitnik'!AH49,'Odgovori na upitnik'!AH50),"-")</f>
        <v>-</v>
      </c>
      <c r="AI27" s="87" t="str">
        <f>IF(ISNUMBER(AVERAGE('Odgovori na upitnik'!AI49,'Odgovori na upitnik'!AI50)),AVERAGE('Odgovori na upitnik'!AI49,'Odgovori na upitnik'!AI50),"-")</f>
        <v>-</v>
      </c>
      <c r="AJ27" s="87" t="str">
        <f>IF(ISNUMBER(AVERAGE('Odgovori na upitnik'!AJ49,'Odgovori na upitnik'!AJ50)),AVERAGE('Odgovori na upitnik'!AJ49,'Odgovori na upitnik'!AJ50),"-")</f>
        <v>-</v>
      </c>
      <c r="AK27" s="89"/>
      <c r="AL27" s="87" t="str">
        <f>IF(ISNUMBER(AVERAGE('Odgovori na upitnik'!AL49,'Odgovori na upitnik'!AL50)),AVERAGE('Odgovori na upitnik'!AL49,'Odgovori na upitnik'!AL50),"-")</f>
        <v>-</v>
      </c>
      <c r="AM27" s="87" t="str">
        <f>IF(ISNUMBER(AVERAGE('Odgovori na upitnik'!AM49,'Odgovori na upitnik'!AM50)),AVERAGE('Odgovori na upitnik'!AM49,'Odgovori na upitnik'!AM50),"-")</f>
        <v>-</v>
      </c>
      <c r="AN27" s="87" t="str">
        <f>IF(ISNUMBER(AVERAGE('Odgovori na upitnik'!AN49,'Odgovori na upitnik'!AN50)),AVERAGE('Odgovori na upitnik'!AN49,'Odgovori na upitnik'!AN50),"-")</f>
        <v>-</v>
      </c>
      <c r="AO27" s="87" t="str">
        <f>IF(ISNUMBER(AVERAGE('Odgovori na upitnik'!AO49,'Odgovori na upitnik'!AO50)),AVERAGE('Odgovori na upitnik'!AO49,'Odgovori na upitnik'!AO50),"-")</f>
        <v>-</v>
      </c>
      <c r="AP27" s="87" t="str">
        <f>IF(ISNUMBER(AVERAGE('Odgovori na upitnik'!AP49,'Odgovori na upitnik'!AP50)),AVERAGE('Odgovori na upitnik'!AP49,'Odgovori na upitnik'!AP50),"-")</f>
        <v>-</v>
      </c>
      <c r="AQ27" s="89"/>
      <c r="AR27" s="87" t="str">
        <f>IF(ISNUMBER(AVERAGE('Odgovori na upitnik'!AR49,'Odgovori na upitnik'!AR50)),AVERAGE('Odgovori na upitnik'!AR49,'Odgovori na upitnik'!AR50),"-")</f>
        <v>-</v>
      </c>
      <c r="AS27" s="87" t="str">
        <f>IF(ISNUMBER(AVERAGE('Odgovori na upitnik'!AS49,'Odgovori na upitnik'!AS50)),AVERAGE('Odgovori na upitnik'!AS49,'Odgovori na upitnik'!AS50),"-")</f>
        <v>-</v>
      </c>
      <c r="AT27" s="87" t="str">
        <f>IF(ISNUMBER(AVERAGE('Odgovori na upitnik'!AT49,'Odgovori na upitnik'!AT50)),AVERAGE('Odgovori na upitnik'!AT49,'Odgovori na upitnik'!AT50),"-")</f>
        <v>-</v>
      </c>
      <c r="AU27" s="87" t="str">
        <f>IF(ISNUMBER(AVERAGE('Odgovori na upitnik'!AU49,'Odgovori na upitnik'!AU50)),AVERAGE('Odgovori na upitnik'!AU49,'Odgovori na upitnik'!AU50),"-")</f>
        <v>-</v>
      </c>
      <c r="AV27" s="87" t="str">
        <f>IF(ISNUMBER(AVERAGE('Odgovori na upitnik'!AV49,'Odgovori na upitnik'!AV50)),AVERAGE('Odgovori na upitnik'!AV49,'Odgovori na upitnik'!AV50),"-")</f>
        <v>-</v>
      </c>
      <c r="AW27" s="46"/>
      <c r="AX27" s="87" t="str">
        <f>IF(ISNUMBER(AVERAGE('Odgovori na upitnik'!AX49,'Odgovori na upitnik'!AX50)),AVERAGE('Odgovori na upitnik'!AX49,'Odgovori na upitnik'!AX50),"-")</f>
        <v>-</v>
      </c>
      <c r="AY27" s="87" t="str">
        <f>IF(ISNUMBER(AVERAGE('Odgovori na upitnik'!AY49,'Odgovori na upitnik'!AY50)),AVERAGE('Odgovori na upitnik'!AY49,'Odgovori na upitnik'!AY50),"-")</f>
        <v>-</v>
      </c>
      <c r="AZ27" s="87" t="str">
        <f>IF(ISNUMBER(AVERAGE('Odgovori na upitnik'!AZ49,'Odgovori na upitnik'!AZ50)),AVERAGE('Odgovori na upitnik'!AZ49,'Odgovori na upitnik'!AZ50),"-")</f>
        <v>-</v>
      </c>
      <c r="BA27" s="87" t="str">
        <f>IF(ISNUMBER(AVERAGE('Odgovori na upitnik'!BA49,'Odgovori na upitnik'!BA50)),AVERAGE('Odgovori na upitnik'!BA49,'Odgovori na upitnik'!BA50),"-")</f>
        <v>-</v>
      </c>
      <c r="BB27" s="87" t="str">
        <f>IF(ISNUMBER(AVERAGE('Odgovori na upitnik'!BB49,'Odgovori na upitnik'!BB50)),AVERAGE('Odgovori na upitnik'!BB49,'Odgovori na upitnik'!BB50),"-")</f>
        <v>-</v>
      </c>
      <c r="BC27" s="46"/>
      <c r="BD27" s="87" t="str">
        <f>IF(ISNUMBER(AVERAGE('Odgovori na upitnik'!BD49,'Odgovori na upitnik'!BD50)),AVERAGE('Odgovori na upitnik'!BD49,'Odgovori na upitnik'!BD50),"-")</f>
        <v>-</v>
      </c>
      <c r="BE27" s="87" t="str">
        <f>IF(ISNUMBER(AVERAGE('Odgovori na upitnik'!BE49,'Odgovori na upitnik'!BE50)),AVERAGE('Odgovori na upitnik'!BE49,'Odgovori na upitnik'!BE50),"-")</f>
        <v>-</v>
      </c>
      <c r="BF27" s="87" t="str">
        <f>IF(ISNUMBER(AVERAGE('Odgovori na upitnik'!BF49,'Odgovori na upitnik'!BF50)),AVERAGE('Odgovori na upitnik'!BF49,'Odgovori na upitnik'!BF50),"-")</f>
        <v>-</v>
      </c>
      <c r="BG27" s="87" t="str">
        <f>IF(ISNUMBER(AVERAGE('Odgovori na upitnik'!BG49,'Odgovori na upitnik'!BG50)),AVERAGE('Odgovori na upitnik'!BG49,'Odgovori na upitnik'!BG50),"-")</f>
        <v>-</v>
      </c>
      <c r="BH27" s="87" t="str">
        <f>IF(ISNUMBER(AVERAGE('Odgovori na upitnik'!BH49,'Odgovori na upitnik'!BH50)),AVERAGE('Odgovori na upitnik'!BH49,'Odgovori na upitnik'!BH50),"-")</f>
        <v>-</v>
      </c>
      <c r="BI27" s="48"/>
      <c r="BJ27" s="87" t="str">
        <f>IF(ISNUMBER(AVERAGE('Odgovori na upitnik'!BJ49,'Odgovori na upitnik'!BJ50)),AVERAGE('Odgovori na upitnik'!BJ49,'Odgovori na upitnik'!BJ50),"-")</f>
        <v>-</v>
      </c>
      <c r="BK27" s="87" t="str">
        <f>IF(ISNUMBER(AVERAGE('Odgovori na upitnik'!BK49,'Odgovori na upitnik'!BK50)),AVERAGE('Odgovori na upitnik'!BK49,'Odgovori na upitnik'!BK50),"-")</f>
        <v>-</v>
      </c>
      <c r="BL27" s="87" t="str">
        <f>IF(ISNUMBER(AVERAGE('Odgovori na upitnik'!BL49,'Odgovori na upitnik'!BL50)),AVERAGE('Odgovori na upitnik'!BL49,'Odgovori na upitnik'!BL50),"-")</f>
        <v>-</v>
      </c>
      <c r="BM27" s="87" t="str">
        <f>IF(ISNUMBER(AVERAGE('Odgovori na upitnik'!BM49,'Odgovori na upitnik'!BM50)),AVERAGE('Odgovori na upitnik'!BM49,'Odgovori na upitnik'!BM50),"-")</f>
        <v>-</v>
      </c>
      <c r="BN27" s="87" t="str">
        <f>IF(ISNUMBER(AVERAGE('Odgovori na upitnik'!BN49,'Odgovori na upitnik'!BN50)),AVERAGE('Odgovori na upitnik'!BN49,'Odgovori na upitnik'!BN50),"-")</f>
        <v>-</v>
      </c>
      <c r="BO27" s="79"/>
      <c r="BP27" s="106"/>
      <c r="BQ27" s="107"/>
    </row>
    <row r="28" spans="1:69" ht="15.75" customHeight="1">
      <c r="A28" s="92" t="s">
        <v>26</v>
      </c>
      <c r="B28" s="87" t="str">
        <f>IF(ISNUMBER(AVERAGE('Odgovori na upitnik'!B51,'Odgovori na upitnik'!B52)),AVERAGE('Odgovori na upitnik'!B51,'Odgovori na upitnik'!B52),"-")</f>
        <v>-</v>
      </c>
      <c r="C28" s="87" t="str">
        <f>IF(ISNUMBER(AVERAGE('Odgovori na upitnik'!C51,'Odgovori na upitnik'!C52)),AVERAGE('Odgovori na upitnik'!C51,'Odgovori na upitnik'!C52),"-")</f>
        <v>-</v>
      </c>
      <c r="D28" s="87" t="str">
        <f>IF(ISNUMBER(AVERAGE('Odgovori na upitnik'!D51,'Odgovori na upitnik'!D52)),AVERAGE('Odgovori na upitnik'!D51,'Odgovori na upitnik'!D52),"-")</f>
        <v>-</v>
      </c>
      <c r="E28" s="87" t="str">
        <f>IF(ISNUMBER(AVERAGE('Odgovori na upitnik'!E51,'Odgovori na upitnik'!E52)),AVERAGE('Odgovori na upitnik'!E51,'Odgovori na upitnik'!E52),"-")</f>
        <v>-</v>
      </c>
      <c r="F28" s="87" t="str">
        <f>IF(ISNUMBER(AVERAGE('Odgovori na upitnik'!F51,'Odgovori na upitnik'!F52)),AVERAGE('Odgovori na upitnik'!F51,'Odgovori na upitnik'!F52),"-")</f>
        <v>-</v>
      </c>
      <c r="G28" s="87"/>
      <c r="H28" s="87" t="str">
        <f>IF(ISNUMBER(AVERAGE('Odgovori na upitnik'!H51,'Odgovori na upitnik'!H52)),AVERAGE('Odgovori na upitnik'!H51,'Odgovori na upitnik'!H52),"-")</f>
        <v>-</v>
      </c>
      <c r="I28" s="87" t="str">
        <f>IF(ISNUMBER(AVERAGE('Odgovori na upitnik'!I51,'Odgovori na upitnik'!I52)),AVERAGE('Odgovori na upitnik'!I51,'Odgovori na upitnik'!I52),"-")</f>
        <v>-</v>
      </c>
      <c r="J28" s="87" t="str">
        <f>IF(ISNUMBER(AVERAGE('Odgovori na upitnik'!J51,'Odgovori na upitnik'!J52)),AVERAGE('Odgovori na upitnik'!J51,'Odgovori na upitnik'!J52),"-")</f>
        <v>-</v>
      </c>
      <c r="K28" s="87" t="str">
        <f>IF(ISNUMBER(AVERAGE('Odgovori na upitnik'!K51,'Odgovori na upitnik'!K52)),AVERAGE('Odgovori na upitnik'!K51,'Odgovori na upitnik'!K52),"-")</f>
        <v>-</v>
      </c>
      <c r="L28" s="87" t="str">
        <f>IF(ISNUMBER(AVERAGE('Odgovori na upitnik'!L51,'Odgovori na upitnik'!L52)),AVERAGE('Odgovori na upitnik'!L51,'Odgovori na upitnik'!L52),"-")</f>
        <v>-</v>
      </c>
      <c r="M28" s="90"/>
      <c r="N28" s="87" t="str">
        <f>IF(ISNUMBER(AVERAGE('Odgovori na upitnik'!N51,'Odgovori na upitnik'!N52)),AVERAGE('Odgovori na upitnik'!N51,'Odgovori na upitnik'!N52),"-")</f>
        <v>-</v>
      </c>
      <c r="O28" s="87" t="str">
        <f>IF(ISNUMBER(AVERAGE('Odgovori na upitnik'!O51,'Odgovori na upitnik'!O52)),AVERAGE('Odgovori na upitnik'!O51,'Odgovori na upitnik'!O52),"-")</f>
        <v>-</v>
      </c>
      <c r="P28" s="87" t="str">
        <f>IF(ISNUMBER(AVERAGE('Odgovori na upitnik'!P51,'Odgovori na upitnik'!P52)),AVERAGE('Odgovori na upitnik'!P51,'Odgovori na upitnik'!P52),"-")</f>
        <v>-</v>
      </c>
      <c r="Q28" s="87" t="str">
        <f>IF(ISNUMBER(AVERAGE('Odgovori na upitnik'!Q51,'Odgovori na upitnik'!Q52)),AVERAGE('Odgovori na upitnik'!Q51,'Odgovori na upitnik'!Q52),"-")</f>
        <v>-</v>
      </c>
      <c r="R28" s="87" t="str">
        <f>IF(ISNUMBER(AVERAGE('Odgovori na upitnik'!R51,'Odgovori na upitnik'!R52)),AVERAGE('Odgovori na upitnik'!R51,'Odgovori na upitnik'!R52),"-")</f>
        <v>-</v>
      </c>
      <c r="S28" s="46"/>
      <c r="T28" s="87" t="str">
        <f>IF(ISNUMBER(AVERAGE('Odgovori na upitnik'!T51,'Odgovori na upitnik'!T52)),AVERAGE('Odgovori na upitnik'!T51,'Odgovori na upitnik'!T52),"-")</f>
        <v>-</v>
      </c>
      <c r="U28" s="87" t="str">
        <f>IF(ISNUMBER(AVERAGE('Odgovori na upitnik'!U51,'Odgovori na upitnik'!U52)),AVERAGE('Odgovori na upitnik'!U51,'Odgovori na upitnik'!U52),"-")</f>
        <v>-</v>
      </c>
      <c r="V28" s="87" t="str">
        <f>IF(ISNUMBER(AVERAGE('Odgovori na upitnik'!V51,'Odgovori na upitnik'!V52)),AVERAGE('Odgovori na upitnik'!V51,'Odgovori na upitnik'!V52),"-")</f>
        <v>-</v>
      </c>
      <c r="W28" s="87" t="str">
        <f>IF(ISNUMBER(AVERAGE('Odgovori na upitnik'!W51,'Odgovori na upitnik'!W52)),AVERAGE('Odgovori na upitnik'!W51,'Odgovori na upitnik'!W52),"-")</f>
        <v>-</v>
      </c>
      <c r="X28" s="87" t="str">
        <f>IF(ISNUMBER(AVERAGE('Odgovori na upitnik'!X51,'Odgovori na upitnik'!X52)),AVERAGE('Odgovori na upitnik'!X51,'Odgovori na upitnik'!X52),"-")</f>
        <v>-</v>
      </c>
      <c r="Y28" s="46"/>
      <c r="Z28" s="87" t="str">
        <f>IF(ISNUMBER(AVERAGE('Odgovori na upitnik'!Z51,'Odgovori na upitnik'!Z52)),AVERAGE('Odgovori na upitnik'!Z51,'Odgovori na upitnik'!Z52),"-")</f>
        <v>-</v>
      </c>
      <c r="AA28" s="87" t="str">
        <f>IF(ISNUMBER(AVERAGE('Odgovori na upitnik'!AA51,'Odgovori na upitnik'!AA52)),AVERAGE('Odgovori na upitnik'!AA51,'Odgovori na upitnik'!AA52),"-")</f>
        <v>-</v>
      </c>
      <c r="AB28" s="87" t="str">
        <f>IF(ISNUMBER(AVERAGE('Odgovori na upitnik'!AB51,'Odgovori na upitnik'!AB52)),AVERAGE('Odgovori na upitnik'!AB51,'Odgovori na upitnik'!AB52),"-")</f>
        <v>-</v>
      </c>
      <c r="AC28" s="87" t="str">
        <f>IF(ISNUMBER(AVERAGE('Odgovori na upitnik'!AC51,'Odgovori na upitnik'!AC52)),AVERAGE('Odgovori na upitnik'!AC51,'Odgovori na upitnik'!AC52),"-")</f>
        <v>-</v>
      </c>
      <c r="AD28" s="87" t="str">
        <f>IF(ISNUMBER(AVERAGE('Odgovori na upitnik'!AD51,'Odgovori na upitnik'!AD52)),AVERAGE('Odgovori na upitnik'!AD51,'Odgovori na upitnik'!AD52),"-")</f>
        <v>-</v>
      </c>
      <c r="AE28" s="90"/>
      <c r="AF28" s="87" t="str">
        <f>IF(ISNUMBER(AVERAGE('Odgovori na upitnik'!AF51,'Odgovori na upitnik'!AF52)),AVERAGE('Odgovori na upitnik'!AF51,'Odgovori na upitnik'!AF52),"-")</f>
        <v>-</v>
      </c>
      <c r="AG28" s="87" t="str">
        <f>IF(ISNUMBER(AVERAGE('Odgovori na upitnik'!AG51,'Odgovori na upitnik'!AG52)),AVERAGE('Odgovori na upitnik'!AG51,'Odgovori na upitnik'!AG52),"-")</f>
        <v>-</v>
      </c>
      <c r="AH28" s="87" t="str">
        <f>IF(ISNUMBER(AVERAGE('Odgovori na upitnik'!AH51,'Odgovori na upitnik'!AH52)),AVERAGE('Odgovori na upitnik'!AH51,'Odgovori na upitnik'!AH52),"-")</f>
        <v>-</v>
      </c>
      <c r="AI28" s="87" t="str">
        <f>IF(ISNUMBER(AVERAGE('Odgovori na upitnik'!AI51,'Odgovori na upitnik'!AI52)),AVERAGE('Odgovori na upitnik'!AI51,'Odgovori na upitnik'!AI52),"-")</f>
        <v>-</v>
      </c>
      <c r="AJ28" s="87" t="str">
        <f>IF(ISNUMBER(AVERAGE('Odgovori na upitnik'!AJ51,'Odgovori na upitnik'!AJ52)),AVERAGE('Odgovori na upitnik'!AJ51,'Odgovori na upitnik'!AJ52),"-")</f>
        <v>-</v>
      </c>
      <c r="AK28" s="89"/>
      <c r="AL28" s="87" t="str">
        <f>IF(ISNUMBER(AVERAGE('Odgovori na upitnik'!AL51,'Odgovori na upitnik'!AL52)),AVERAGE('Odgovori na upitnik'!AL51,'Odgovori na upitnik'!AL52),"-")</f>
        <v>-</v>
      </c>
      <c r="AM28" s="87" t="str">
        <f>IF(ISNUMBER(AVERAGE('Odgovori na upitnik'!AM51,'Odgovori na upitnik'!AM52)),AVERAGE('Odgovori na upitnik'!AM51,'Odgovori na upitnik'!AM52),"-")</f>
        <v>-</v>
      </c>
      <c r="AN28" s="87" t="str">
        <f>IF(ISNUMBER(AVERAGE('Odgovori na upitnik'!AN51,'Odgovori na upitnik'!AN52)),AVERAGE('Odgovori na upitnik'!AN51,'Odgovori na upitnik'!AN52),"-")</f>
        <v>-</v>
      </c>
      <c r="AO28" s="87" t="str">
        <f>IF(ISNUMBER(AVERAGE('Odgovori na upitnik'!AO51,'Odgovori na upitnik'!AO52)),AVERAGE('Odgovori na upitnik'!AO51,'Odgovori na upitnik'!AO52),"-")</f>
        <v>-</v>
      </c>
      <c r="AP28" s="87" t="str">
        <f>IF(ISNUMBER(AVERAGE('Odgovori na upitnik'!AP51,'Odgovori na upitnik'!AP52)),AVERAGE('Odgovori na upitnik'!AP51,'Odgovori na upitnik'!AP52),"-")</f>
        <v>-</v>
      </c>
      <c r="AQ28" s="89"/>
      <c r="AR28" s="87" t="str">
        <f>IF(ISNUMBER(AVERAGE('Odgovori na upitnik'!AR51,'Odgovori na upitnik'!AR52)),AVERAGE('Odgovori na upitnik'!AR51,'Odgovori na upitnik'!AR52),"-")</f>
        <v>-</v>
      </c>
      <c r="AS28" s="87" t="str">
        <f>IF(ISNUMBER(AVERAGE('Odgovori na upitnik'!AS51,'Odgovori na upitnik'!AS52)),AVERAGE('Odgovori na upitnik'!AS51,'Odgovori na upitnik'!AS52),"-")</f>
        <v>-</v>
      </c>
      <c r="AT28" s="87" t="str">
        <f>IF(ISNUMBER(AVERAGE('Odgovori na upitnik'!AT51,'Odgovori na upitnik'!AT52)),AVERAGE('Odgovori na upitnik'!AT51,'Odgovori na upitnik'!AT52),"-")</f>
        <v>-</v>
      </c>
      <c r="AU28" s="87" t="str">
        <f>IF(ISNUMBER(AVERAGE('Odgovori na upitnik'!AU51,'Odgovori na upitnik'!AU52)),AVERAGE('Odgovori na upitnik'!AU51,'Odgovori na upitnik'!AU52),"-")</f>
        <v>-</v>
      </c>
      <c r="AV28" s="87" t="str">
        <f>IF(ISNUMBER(AVERAGE('Odgovori na upitnik'!AV51,'Odgovori na upitnik'!AV52)),AVERAGE('Odgovori na upitnik'!AV51,'Odgovori na upitnik'!AV52),"-")</f>
        <v>-</v>
      </c>
      <c r="AW28" s="46"/>
      <c r="AX28" s="87" t="str">
        <f>IF(ISNUMBER(AVERAGE('Odgovori na upitnik'!AX51,'Odgovori na upitnik'!AX52)),AVERAGE('Odgovori na upitnik'!AX51,'Odgovori na upitnik'!AX52),"-")</f>
        <v>-</v>
      </c>
      <c r="AY28" s="87" t="str">
        <f>IF(ISNUMBER(AVERAGE('Odgovori na upitnik'!AY51,'Odgovori na upitnik'!AY52)),AVERAGE('Odgovori na upitnik'!AY51,'Odgovori na upitnik'!AY52),"-")</f>
        <v>-</v>
      </c>
      <c r="AZ28" s="87" t="str">
        <f>IF(ISNUMBER(AVERAGE('Odgovori na upitnik'!AZ51,'Odgovori na upitnik'!AZ52)),AVERAGE('Odgovori na upitnik'!AZ51,'Odgovori na upitnik'!AZ52),"-")</f>
        <v>-</v>
      </c>
      <c r="BA28" s="87" t="str">
        <f>IF(ISNUMBER(AVERAGE('Odgovori na upitnik'!BA51,'Odgovori na upitnik'!BA52)),AVERAGE('Odgovori na upitnik'!BA51,'Odgovori na upitnik'!BA52),"-")</f>
        <v>-</v>
      </c>
      <c r="BB28" s="87" t="str">
        <f>IF(ISNUMBER(AVERAGE('Odgovori na upitnik'!BB51,'Odgovori na upitnik'!BB52)),AVERAGE('Odgovori na upitnik'!BB51,'Odgovori na upitnik'!BB52),"-")</f>
        <v>-</v>
      </c>
      <c r="BC28" s="46"/>
      <c r="BD28" s="87" t="str">
        <f>IF(ISNUMBER(AVERAGE('Odgovori na upitnik'!BD51,'Odgovori na upitnik'!BD52)),AVERAGE('Odgovori na upitnik'!BD51,'Odgovori na upitnik'!BD52),"-")</f>
        <v>-</v>
      </c>
      <c r="BE28" s="87" t="str">
        <f>IF(ISNUMBER(AVERAGE('Odgovori na upitnik'!BE51,'Odgovori na upitnik'!BE52)),AVERAGE('Odgovori na upitnik'!BE51,'Odgovori na upitnik'!BE52),"-")</f>
        <v>-</v>
      </c>
      <c r="BF28" s="87" t="str">
        <f>IF(ISNUMBER(AVERAGE('Odgovori na upitnik'!BF51,'Odgovori na upitnik'!BF52)),AVERAGE('Odgovori na upitnik'!BF51,'Odgovori na upitnik'!BF52),"-")</f>
        <v>-</v>
      </c>
      <c r="BG28" s="87" t="str">
        <f>IF(ISNUMBER(AVERAGE('Odgovori na upitnik'!BG51,'Odgovori na upitnik'!BG52)),AVERAGE('Odgovori na upitnik'!BG51,'Odgovori na upitnik'!BG52),"-")</f>
        <v>-</v>
      </c>
      <c r="BH28" s="87" t="str">
        <f>IF(ISNUMBER(AVERAGE('Odgovori na upitnik'!BH51,'Odgovori na upitnik'!BH52)),AVERAGE('Odgovori na upitnik'!BH51,'Odgovori na upitnik'!BH52),"-")</f>
        <v>-</v>
      </c>
      <c r="BI28" s="46"/>
      <c r="BJ28" s="87" t="str">
        <f>IF(ISNUMBER(AVERAGE('Odgovori na upitnik'!BJ51,'Odgovori na upitnik'!BJ52)),AVERAGE('Odgovori na upitnik'!BJ51,'Odgovori na upitnik'!BJ52),"-")</f>
        <v>-</v>
      </c>
      <c r="BK28" s="87" t="str">
        <f>IF(ISNUMBER(AVERAGE('Odgovori na upitnik'!BK51,'Odgovori na upitnik'!BK52)),AVERAGE('Odgovori na upitnik'!BK51,'Odgovori na upitnik'!BK52),"-")</f>
        <v>-</v>
      </c>
      <c r="BL28" s="87" t="str">
        <f>IF(ISNUMBER(AVERAGE('Odgovori na upitnik'!BL51,'Odgovori na upitnik'!BL52)),AVERAGE('Odgovori na upitnik'!BL51,'Odgovori na upitnik'!BL52),"-")</f>
        <v>-</v>
      </c>
      <c r="BM28" s="87" t="str">
        <f>IF(ISNUMBER(AVERAGE('Odgovori na upitnik'!BM51,'Odgovori na upitnik'!BM52)),AVERAGE('Odgovori na upitnik'!BM51,'Odgovori na upitnik'!BM52),"-")</f>
        <v>-</v>
      </c>
      <c r="BN28" s="87" t="str">
        <f>IF(ISNUMBER(AVERAGE('Odgovori na upitnik'!BN51,'Odgovori na upitnik'!BN52)),AVERAGE('Odgovori na upitnik'!BN51,'Odgovori na upitnik'!BN52),"-")</f>
        <v>-</v>
      </c>
      <c r="BO28" s="79"/>
      <c r="BP28" s="106"/>
      <c r="BQ28" s="107"/>
    </row>
    <row r="29" spans="1:69" ht="15.75" customHeight="1">
      <c r="A29" s="92" t="s">
        <v>27</v>
      </c>
      <c r="B29" s="87" t="str">
        <f>IF(ISNUMBER(AVERAGE('Odgovori na upitnik'!B53,'Odgovori na upitnik'!B54)),AVERAGE('Odgovori na upitnik'!B53,'Odgovori na upitnik'!B54),"-")</f>
        <v>-</v>
      </c>
      <c r="C29" s="87" t="str">
        <f>IF(ISNUMBER(AVERAGE('Odgovori na upitnik'!C53,'Odgovori na upitnik'!C54)),AVERAGE('Odgovori na upitnik'!C53,'Odgovori na upitnik'!C54),"-")</f>
        <v>-</v>
      </c>
      <c r="D29" s="87" t="str">
        <f>IF(ISNUMBER(AVERAGE('Odgovori na upitnik'!D53,'Odgovori na upitnik'!D54)),AVERAGE('Odgovori na upitnik'!D53,'Odgovori na upitnik'!D54),"-")</f>
        <v>-</v>
      </c>
      <c r="E29" s="87" t="str">
        <f>IF(ISNUMBER(AVERAGE('Odgovori na upitnik'!E53,'Odgovori na upitnik'!E54)),AVERAGE('Odgovori na upitnik'!E53,'Odgovori na upitnik'!E54),"-")</f>
        <v>-</v>
      </c>
      <c r="F29" s="87" t="str">
        <f>IF(ISNUMBER(AVERAGE('Odgovori na upitnik'!F53,'Odgovori na upitnik'!F54)),AVERAGE('Odgovori na upitnik'!F53,'Odgovori na upitnik'!F54),"-")</f>
        <v>-</v>
      </c>
      <c r="G29" s="87"/>
      <c r="H29" s="87" t="str">
        <f>IF(ISNUMBER(AVERAGE('Odgovori na upitnik'!H53,'Odgovori na upitnik'!H54)),AVERAGE('Odgovori na upitnik'!H53,'Odgovori na upitnik'!H54),"-")</f>
        <v>-</v>
      </c>
      <c r="I29" s="87" t="str">
        <f>IF(ISNUMBER(AVERAGE('Odgovori na upitnik'!I53,'Odgovori na upitnik'!I54)),AVERAGE('Odgovori na upitnik'!I53,'Odgovori na upitnik'!I54),"-")</f>
        <v>-</v>
      </c>
      <c r="J29" s="87" t="str">
        <f>IF(ISNUMBER(AVERAGE('Odgovori na upitnik'!J53,'Odgovori na upitnik'!J54)),AVERAGE('Odgovori na upitnik'!J53,'Odgovori na upitnik'!J54),"-")</f>
        <v>-</v>
      </c>
      <c r="K29" s="87" t="str">
        <f>IF(ISNUMBER(AVERAGE('Odgovori na upitnik'!K53,'Odgovori na upitnik'!K54)),AVERAGE('Odgovori na upitnik'!K53,'Odgovori na upitnik'!K54),"-")</f>
        <v>-</v>
      </c>
      <c r="L29" s="87" t="str">
        <f>IF(ISNUMBER(AVERAGE('Odgovori na upitnik'!L53,'Odgovori na upitnik'!L54)),AVERAGE('Odgovori na upitnik'!L53,'Odgovori na upitnik'!L54),"-")</f>
        <v>-</v>
      </c>
      <c r="M29" s="90"/>
      <c r="N29" s="87" t="str">
        <f>IF(ISNUMBER(AVERAGE('Odgovori na upitnik'!N53,'Odgovori na upitnik'!N54)),AVERAGE('Odgovori na upitnik'!N53,'Odgovori na upitnik'!N54),"-")</f>
        <v>-</v>
      </c>
      <c r="O29" s="87" t="str">
        <f>IF(ISNUMBER(AVERAGE('Odgovori na upitnik'!O53,'Odgovori na upitnik'!O54)),AVERAGE('Odgovori na upitnik'!O53,'Odgovori na upitnik'!O54),"-")</f>
        <v>-</v>
      </c>
      <c r="P29" s="87" t="str">
        <f>IF(ISNUMBER(AVERAGE('Odgovori na upitnik'!P53,'Odgovori na upitnik'!P54)),AVERAGE('Odgovori na upitnik'!P53,'Odgovori na upitnik'!P54),"-")</f>
        <v>-</v>
      </c>
      <c r="Q29" s="87" t="str">
        <f>IF(ISNUMBER(AVERAGE('Odgovori na upitnik'!Q53,'Odgovori na upitnik'!Q54)),AVERAGE('Odgovori na upitnik'!Q53,'Odgovori na upitnik'!Q54),"-")</f>
        <v>-</v>
      </c>
      <c r="R29" s="87" t="str">
        <f>IF(ISNUMBER(AVERAGE('Odgovori na upitnik'!R53,'Odgovori na upitnik'!R54)),AVERAGE('Odgovori na upitnik'!R53,'Odgovori na upitnik'!R54),"-")</f>
        <v>-</v>
      </c>
      <c r="S29" s="46"/>
      <c r="T29" s="87" t="str">
        <f>IF(ISNUMBER(AVERAGE('Odgovori na upitnik'!T53,'Odgovori na upitnik'!T54)),AVERAGE('Odgovori na upitnik'!T53,'Odgovori na upitnik'!T54),"-")</f>
        <v>-</v>
      </c>
      <c r="U29" s="87" t="str">
        <f>IF(ISNUMBER(AVERAGE('Odgovori na upitnik'!U53,'Odgovori na upitnik'!U54)),AVERAGE('Odgovori na upitnik'!U53,'Odgovori na upitnik'!U54),"-")</f>
        <v>-</v>
      </c>
      <c r="V29" s="87" t="str">
        <f>IF(ISNUMBER(AVERAGE('Odgovori na upitnik'!V53,'Odgovori na upitnik'!V54)),AVERAGE('Odgovori na upitnik'!V53,'Odgovori na upitnik'!V54),"-")</f>
        <v>-</v>
      </c>
      <c r="W29" s="87" t="str">
        <f>IF(ISNUMBER(AVERAGE('Odgovori na upitnik'!W53,'Odgovori na upitnik'!W54)),AVERAGE('Odgovori na upitnik'!W53,'Odgovori na upitnik'!W54),"-")</f>
        <v>-</v>
      </c>
      <c r="X29" s="87" t="str">
        <f>IF(ISNUMBER(AVERAGE('Odgovori na upitnik'!X53,'Odgovori na upitnik'!X54)),AVERAGE('Odgovori na upitnik'!X53,'Odgovori na upitnik'!X54),"-")</f>
        <v>-</v>
      </c>
      <c r="Y29" s="46"/>
      <c r="Z29" s="87" t="str">
        <f>IF(ISNUMBER(AVERAGE('Odgovori na upitnik'!Z53,'Odgovori na upitnik'!Z54)),AVERAGE('Odgovori na upitnik'!Z53,'Odgovori na upitnik'!Z54),"-")</f>
        <v>-</v>
      </c>
      <c r="AA29" s="87" t="str">
        <f>IF(ISNUMBER(AVERAGE('Odgovori na upitnik'!AA53,'Odgovori na upitnik'!AA54)),AVERAGE('Odgovori na upitnik'!AA53,'Odgovori na upitnik'!AA54),"-")</f>
        <v>-</v>
      </c>
      <c r="AB29" s="87" t="str">
        <f>IF(ISNUMBER(AVERAGE('Odgovori na upitnik'!AB53,'Odgovori na upitnik'!AB54)),AVERAGE('Odgovori na upitnik'!AB53,'Odgovori na upitnik'!AB54),"-")</f>
        <v>-</v>
      </c>
      <c r="AC29" s="87" t="str">
        <f>IF(ISNUMBER(AVERAGE('Odgovori na upitnik'!AC53,'Odgovori na upitnik'!AC54)),AVERAGE('Odgovori na upitnik'!AC53,'Odgovori na upitnik'!AC54),"-")</f>
        <v>-</v>
      </c>
      <c r="AD29" s="87" t="str">
        <f>IF(ISNUMBER(AVERAGE('Odgovori na upitnik'!AD53,'Odgovori na upitnik'!AD54)),AVERAGE('Odgovori na upitnik'!AD53,'Odgovori na upitnik'!AD54),"-")</f>
        <v>-</v>
      </c>
      <c r="AE29" s="90"/>
      <c r="AF29" s="87" t="str">
        <f>IF(ISNUMBER(AVERAGE('Odgovori na upitnik'!AF53,'Odgovori na upitnik'!AF54)),AVERAGE('Odgovori na upitnik'!AF53,'Odgovori na upitnik'!AF54),"-")</f>
        <v>-</v>
      </c>
      <c r="AG29" s="87" t="str">
        <f>IF(ISNUMBER(AVERAGE('Odgovori na upitnik'!AG53,'Odgovori na upitnik'!AG54)),AVERAGE('Odgovori na upitnik'!AG53,'Odgovori na upitnik'!AG54),"-")</f>
        <v>-</v>
      </c>
      <c r="AH29" s="87" t="str">
        <f>IF(ISNUMBER(AVERAGE('Odgovori na upitnik'!AH53,'Odgovori na upitnik'!AH54)),AVERAGE('Odgovori na upitnik'!AH53,'Odgovori na upitnik'!AH54),"-")</f>
        <v>-</v>
      </c>
      <c r="AI29" s="87" t="str">
        <f>IF(ISNUMBER(AVERAGE('Odgovori na upitnik'!AI53,'Odgovori na upitnik'!AI54)),AVERAGE('Odgovori na upitnik'!AI53,'Odgovori na upitnik'!AI54),"-")</f>
        <v>-</v>
      </c>
      <c r="AJ29" s="87" t="str">
        <f>IF(ISNUMBER(AVERAGE('Odgovori na upitnik'!AJ53,'Odgovori na upitnik'!AJ54)),AVERAGE('Odgovori na upitnik'!AJ53,'Odgovori na upitnik'!AJ54),"-")</f>
        <v>-</v>
      </c>
      <c r="AK29" s="89"/>
      <c r="AL29" s="87" t="str">
        <f>IF(ISNUMBER(AVERAGE('Odgovori na upitnik'!AL53,'Odgovori na upitnik'!AL54)),AVERAGE('Odgovori na upitnik'!AL53,'Odgovori na upitnik'!AL54),"-")</f>
        <v>-</v>
      </c>
      <c r="AM29" s="87" t="str">
        <f>IF(ISNUMBER(AVERAGE('Odgovori na upitnik'!AM53,'Odgovori na upitnik'!AM54)),AVERAGE('Odgovori na upitnik'!AM53,'Odgovori na upitnik'!AM54),"-")</f>
        <v>-</v>
      </c>
      <c r="AN29" s="87" t="str">
        <f>IF(ISNUMBER(AVERAGE('Odgovori na upitnik'!AN53,'Odgovori na upitnik'!AN54)),AVERAGE('Odgovori na upitnik'!AN53,'Odgovori na upitnik'!AN54),"-")</f>
        <v>-</v>
      </c>
      <c r="AO29" s="87" t="str">
        <f>IF(ISNUMBER(AVERAGE('Odgovori na upitnik'!AO53,'Odgovori na upitnik'!AO54)),AVERAGE('Odgovori na upitnik'!AO53,'Odgovori na upitnik'!AO54),"-")</f>
        <v>-</v>
      </c>
      <c r="AP29" s="87" t="str">
        <f>IF(ISNUMBER(AVERAGE('Odgovori na upitnik'!AP53,'Odgovori na upitnik'!AP54)),AVERAGE('Odgovori na upitnik'!AP53,'Odgovori na upitnik'!AP54),"-")</f>
        <v>-</v>
      </c>
      <c r="AQ29" s="89"/>
      <c r="AR29" s="87" t="str">
        <f>IF(ISNUMBER(AVERAGE('Odgovori na upitnik'!AR53,'Odgovori na upitnik'!AR54)),AVERAGE('Odgovori na upitnik'!AR53,'Odgovori na upitnik'!AR54),"-")</f>
        <v>-</v>
      </c>
      <c r="AS29" s="87" t="str">
        <f>IF(ISNUMBER(AVERAGE('Odgovori na upitnik'!AS53,'Odgovori na upitnik'!AS54)),AVERAGE('Odgovori na upitnik'!AS53,'Odgovori na upitnik'!AS54),"-")</f>
        <v>-</v>
      </c>
      <c r="AT29" s="87" t="str">
        <f>IF(ISNUMBER(AVERAGE('Odgovori na upitnik'!AT53,'Odgovori na upitnik'!AT54)),AVERAGE('Odgovori na upitnik'!AT53,'Odgovori na upitnik'!AT54),"-")</f>
        <v>-</v>
      </c>
      <c r="AU29" s="87" t="str">
        <f>IF(ISNUMBER(AVERAGE('Odgovori na upitnik'!AU53,'Odgovori na upitnik'!AU54)),AVERAGE('Odgovori na upitnik'!AU53,'Odgovori na upitnik'!AU54),"-")</f>
        <v>-</v>
      </c>
      <c r="AV29" s="87" t="str">
        <f>IF(ISNUMBER(AVERAGE('Odgovori na upitnik'!AV53,'Odgovori na upitnik'!AV54)),AVERAGE('Odgovori na upitnik'!AV53,'Odgovori na upitnik'!AV54),"-")</f>
        <v>-</v>
      </c>
      <c r="AW29" s="46"/>
      <c r="AX29" s="87" t="str">
        <f>IF(ISNUMBER(AVERAGE('Odgovori na upitnik'!AX53,'Odgovori na upitnik'!AX54)),AVERAGE('Odgovori na upitnik'!AX53,'Odgovori na upitnik'!AX54),"-")</f>
        <v>-</v>
      </c>
      <c r="AY29" s="87" t="str">
        <f>IF(ISNUMBER(AVERAGE('Odgovori na upitnik'!AY53,'Odgovori na upitnik'!AY54)),AVERAGE('Odgovori na upitnik'!AY53,'Odgovori na upitnik'!AY54),"-")</f>
        <v>-</v>
      </c>
      <c r="AZ29" s="87" t="str">
        <f>IF(ISNUMBER(AVERAGE('Odgovori na upitnik'!AZ53,'Odgovori na upitnik'!AZ54)),AVERAGE('Odgovori na upitnik'!AZ53,'Odgovori na upitnik'!AZ54),"-")</f>
        <v>-</v>
      </c>
      <c r="BA29" s="87" t="str">
        <f>IF(ISNUMBER(AVERAGE('Odgovori na upitnik'!BA53,'Odgovori na upitnik'!BA54)),AVERAGE('Odgovori na upitnik'!BA53,'Odgovori na upitnik'!BA54),"-")</f>
        <v>-</v>
      </c>
      <c r="BB29" s="87" t="str">
        <f>IF(ISNUMBER(AVERAGE('Odgovori na upitnik'!BB53,'Odgovori na upitnik'!BB54)),AVERAGE('Odgovori na upitnik'!BB53,'Odgovori na upitnik'!BB54),"-")</f>
        <v>-</v>
      </c>
      <c r="BC29" s="46"/>
      <c r="BD29" s="87" t="str">
        <f>IF(ISNUMBER(AVERAGE('Odgovori na upitnik'!BD53,'Odgovori na upitnik'!BD54)),AVERAGE('Odgovori na upitnik'!BD53,'Odgovori na upitnik'!BD54),"-")</f>
        <v>-</v>
      </c>
      <c r="BE29" s="87" t="str">
        <f>IF(ISNUMBER(AVERAGE('Odgovori na upitnik'!BE53,'Odgovori na upitnik'!BE54)),AVERAGE('Odgovori na upitnik'!BE53,'Odgovori na upitnik'!BE54),"-")</f>
        <v>-</v>
      </c>
      <c r="BF29" s="87" t="str">
        <f>IF(ISNUMBER(AVERAGE('Odgovori na upitnik'!BF53,'Odgovori na upitnik'!BF54)),AVERAGE('Odgovori na upitnik'!BF53,'Odgovori na upitnik'!BF54),"-")</f>
        <v>-</v>
      </c>
      <c r="BG29" s="87" t="str">
        <f>IF(ISNUMBER(AVERAGE('Odgovori na upitnik'!BG53,'Odgovori na upitnik'!BG54)),AVERAGE('Odgovori na upitnik'!BG53,'Odgovori na upitnik'!BG54),"-")</f>
        <v>-</v>
      </c>
      <c r="BH29" s="87" t="str">
        <f>IF(ISNUMBER(AVERAGE('Odgovori na upitnik'!BH53,'Odgovori na upitnik'!BH54)),AVERAGE('Odgovori na upitnik'!BH53,'Odgovori na upitnik'!BH54),"-")</f>
        <v>-</v>
      </c>
      <c r="BI29" s="48"/>
      <c r="BJ29" s="87" t="str">
        <f>IF(ISNUMBER(AVERAGE('Odgovori na upitnik'!BJ53,'Odgovori na upitnik'!BJ54)),AVERAGE('Odgovori na upitnik'!BJ53,'Odgovori na upitnik'!BJ54),"-")</f>
        <v>-</v>
      </c>
      <c r="BK29" s="87" t="str">
        <f>IF(ISNUMBER(AVERAGE('Odgovori na upitnik'!BK53,'Odgovori na upitnik'!BK54)),AVERAGE('Odgovori na upitnik'!BK53,'Odgovori na upitnik'!BK54),"-")</f>
        <v>-</v>
      </c>
      <c r="BL29" s="87" t="str">
        <f>IF(ISNUMBER(AVERAGE('Odgovori na upitnik'!BL53,'Odgovori na upitnik'!BL54)),AVERAGE('Odgovori na upitnik'!BL53,'Odgovori na upitnik'!BL54),"-")</f>
        <v>-</v>
      </c>
      <c r="BM29" s="87" t="str">
        <f>IF(ISNUMBER(AVERAGE('Odgovori na upitnik'!BM53,'Odgovori na upitnik'!BM54)),AVERAGE('Odgovori na upitnik'!BM53,'Odgovori na upitnik'!BM54),"-")</f>
        <v>-</v>
      </c>
      <c r="BN29" s="87" t="str">
        <f>IF(ISNUMBER(AVERAGE('Odgovori na upitnik'!BN53,'Odgovori na upitnik'!BN54)),AVERAGE('Odgovori na upitnik'!BN53,'Odgovori na upitnik'!BN54),"-")</f>
        <v>-</v>
      </c>
      <c r="BO29" s="79"/>
      <c r="BP29" s="106"/>
      <c r="BQ29" s="107"/>
    </row>
    <row r="30" spans="1:69" ht="15.75" customHeight="1">
      <c r="A30" s="92" t="s">
        <v>28</v>
      </c>
      <c r="B30" s="87" t="str">
        <f>IF(ISNUMBER(AVERAGE('Odgovori na upitnik'!B55,'Odgovori na upitnik'!B56)),AVERAGE('Odgovori na upitnik'!B55,'Odgovori na upitnik'!B56),"-")</f>
        <v>-</v>
      </c>
      <c r="C30" s="87" t="str">
        <f>IF(ISNUMBER(AVERAGE('Odgovori na upitnik'!C55,'Odgovori na upitnik'!C56)),AVERAGE('Odgovori na upitnik'!C55,'Odgovori na upitnik'!C56),"-")</f>
        <v>-</v>
      </c>
      <c r="D30" s="87" t="str">
        <f>IF(ISNUMBER(AVERAGE('Odgovori na upitnik'!D55,'Odgovori na upitnik'!D56)),AVERAGE('Odgovori na upitnik'!D55,'Odgovori na upitnik'!D56),"-")</f>
        <v>-</v>
      </c>
      <c r="E30" s="87" t="str">
        <f>IF(ISNUMBER(AVERAGE('Odgovori na upitnik'!E55,'Odgovori na upitnik'!E56)),AVERAGE('Odgovori na upitnik'!E55,'Odgovori na upitnik'!E56),"-")</f>
        <v>-</v>
      </c>
      <c r="F30" s="87" t="str">
        <f>IF(ISNUMBER(AVERAGE('Odgovori na upitnik'!F55,'Odgovori na upitnik'!F56)),AVERAGE('Odgovori na upitnik'!F55,'Odgovori na upitnik'!F56),"-")</f>
        <v>-</v>
      </c>
      <c r="G30" s="87"/>
      <c r="H30" s="87" t="str">
        <f>IF(ISNUMBER(AVERAGE('Odgovori na upitnik'!H55,'Odgovori na upitnik'!H56)),AVERAGE('Odgovori na upitnik'!H55,'Odgovori na upitnik'!H56),"-")</f>
        <v>-</v>
      </c>
      <c r="I30" s="87" t="str">
        <f>IF(ISNUMBER(AVERAGE('Odgovori na upitnik'!I55,'Odgovori na upitnik'!I56)),AVERAGE('Odgovori na upitnik'!I55,'Odgovori na upitnik'!I56),"-")</f>
        <v>-</v>
      </c>
      <c r="J30" s="87" t="str">
        <f>IF(ISNUMBER(AVERAGE('Odgovori na upitnik'!J55,'Odgovori na upitnik'!J56)),AVERAGE('Odgovori na upitnik'!J55,'Odgovori na upitnik'!J56),"-")</f>
        <v>-</v>
      </c>
      <c r="K30" s="87" t="str">
        <f>IF(ISNUMBER(AVERAGE('Odgovori na upitnik'!K55,'Odgovori na upitnik'!K56)),AVERAGE('Odgovori na upitnik'!K55,'Odgovori na upitnik'!K56),"-")</f>
        <v>-</v>
      </c>
      <c r="L30" s="87" t="str">
        <f>IF(ISNUMBER(AVERAGE('Odgovori na upitnik'!L55,'Odgovori na upitnik'!L56)),AVERAGE('Odgovori na upitnik'!L55,'Odgovori na upitnik'!L56),"-")</f>
        <v>-</v>
      </c>
      <c r="M30" s="90"/>
      <c r="N30" s="87" t="str">
        <f>IF(ISNUMBER(AVERAGE('Odgovori na upitnik'!N55,'Odgovori na upitnik'!N56)),AVERAGE('Odgovori na upitnik'!N55,'Odgovori na upitnik'!N56),"-")</f>
        <v>-</v>
      </c>
      <c r="O30" s="87" t="str">
        <f>IF(ISNUMBER(AVERAGE('Odgovori na upitnik'!O55,'Odgovori na upitnik'!O56)),AVERAGE('Odgovori na upitnik'!O55,'Odgovori na upitnik'!O56),"-")</f>
        <v>-</v>
      </c>
      <c r="P30" s="87" t="str">
        <f>IF(ISNUMBER(AVERAGE('Odgovori na upitnik'!P55,'Odgovori na upitnik'!P56)),AVERAGE('Odgovori na upitnik'!P55,'Odgovori na upitnik'!P56),"-")</f>
        <v>-</v>
      </c>
      <c r="Q30" s="87" t="str">
        <f>IF(ISNUMBER(AVERAGE('Odgovori na upitnik'!Q55,'Odgovori na upitnik'!Q56)),AVERAGE('Odgovori na upitnik'!Q55,'Odgovori na upitnik'!Q56),"-")</f>
        <v>-</v>
      </c>
      <c r="R30" s="87" t="str">
        <f>IF(ISNUMBER(AVERAGE('Odgovori na upitnik'!R55,'Odgovori na upitnik'!R56)),AVERAGE('Odgovori na upitnik'!R55,'Odgovori na upitnik'!R56),"-")</f>
        <v>-</v>
      </c>
      <c r="S30" s="46"/>
      <c r="T30" s="87" t="str">
        <f>IF(ISNUMBER(AVERAGE('Odgovori na upitnik'!T55,'Odgovori na upitnik'!T56)),AVERAGE('Odgovori na upitnik'!T55,'Odgovori na upitnik'!T56),"-")</f>
        <v>-</v>
      </c>
      <c r="U30" s="87" t="str">
        <f>IF(ISNUMBER(AVERAGE('Odgovori na upitnik'!U55,'Odgovori na upitnik'!U56)),AVERAGE('Odgovori na upitnik'!U55,'Odgovori na upitnik'!U56),"-")</f>
        <v>-</v>
      </c>
      <c r="V30" s="87" t="str">
        <f>IF(ISNUMBER(AVERAGE('Odgovori na upitnik'!V55,'Odgovori na upitnik'!V56)),AVERAGE('Odgovori na upitnik'!V55,'Odgovori na upitnik'!V56),"-")</f>
        <v>-</v>
      </c>
      <c r="W30" s="87" t="str">
        <f>IF(ISNUMBER(AVERAGE('Odgovori na upitnik'!W55,'Odgovori na upitnik'!W56)),AVERAGE('Odgovori na upitnik'!W55,'Odgovori na upitnik'!W56),"-")</f>
        <v>-</v>
      </c>
      <c r="X30" s="87" t="str">
        <f>IF(ISNUMBER(AVERAGE('Odgovori na upitnik'!X55,'Odgovori na upitnik'!X56)),AVERAGE('Odgovori na upitnik'!X55,'Odgovori na upitnik'!X56),"-")</f>
        <v>-</v>
      </c>
      <c r="Y30" s="46"/>
      <c r="Z30" s="87" t="str">
        <f>IF(ISNUMBER(AVERAGE('Odgovori na upitnik'!Z55,'Odgovori na upitnik'!Z56)),AVERAGE('Odgovori na upitnik'!Z55,'Odgovori na upitnik'!Z56),"-")</f>
        <v>-</v>
      </c>
      <c r="AA30" s="87" t="str">
        <f>IF(ISNUMBER(AVERAGE('Odgovori na upitnik'!AA55,'Odgovori na upitnik'!AA56)),AVERAGE('Odgovori na upitnik'!AA55,'Odgovori na upitnik'!AA56),"-")</f>
        <v>-</v>
      </c>
      <c r="AB30" s="87" t="str">
        <f>IF(ISNUMBER(AVERAGE('Odgovori na upitnik'!AB55,'Odgovori na upitnik'!AB56)),AVERAGE('Odgovori na upitnik'!AB55,'Odgovori na upitnik'!AB56),"-")</f>
        <v>-</v>
      </c>
      <c r="AC30" s="87" t="str">
        <f>IF(ISNUMBER(AVERAGE('Odgovori na upitnik'!AC55,'Odgovori na upitnik'!AC56)),AVERAGE('Odgovori na upitnik'!AC55,'Odgovori na upitnik'!AC56),"-")</f>
        <v>-</v>
      </c>
      <c r="AD30" s="87" t="str">
        <f>IF(ISNUMBER(AVERAGE('Odgovori na upitnik'!AD55,'Odgovori na upitnik'!AD56)),AVERAGE('Odgovori na upitnik'!AD55,'Odgovori na upitnik'!AD56),"-")</f>
        <v>-</v>
      </c>
      <c r="AE30" s="90"/>
      <c r="AF30" s="87" t="str">
        <f>IF(ISNUMBER(AVERAGE('Odgovori na upitnik'!AF55,'Odgovori na upitnik'!AF56)),AVERAGE('Odgovori na upitnik'!AF55,'Odgovori na upitnik'!AF56),"-")</f>
        <v>-</v>
      </c>
      <c r="AG30" s="87" t="str">
        <f>IF(ISNUMBER(AVERAGE('Odgovori na upitnik'!AG55,'Odgovori na upitnik'!AG56)),AVERAGE('Odgovori na upitnik'!AG55,'Odgovori na upitnik'!AG56),"-")</f>
        <v>-</v>
      </c>
      <c r="AH30" s="87" t="str">
        <f>IF(ISNUMBER(AVERAGE('Odgovori na upitnik'!AH55,'Odgovori na upitnik'!AH56)),AVERAGE('Odgovori na upitnik'!AH55,'Odgovori na upitnik'!AH56),"-")</f>
        <v>-</v>
      </c>
      <c r="AI30" s="87" t="str">
        <f>IF(ISNUMBER(AVERAGE('Odgovori na upitnik'!AI55,'Odgovori na upitnik'!AI56)),AVERAGE('Odgovori na upitnik'!AI55,'Odgovori na upitnik'!AI56),"-")</f>
        <v>-</v>
      </c>
      <c r="AJ30" s="87" t="str">
        <f>IF(ISNUMBER(AVERAGE('Odgovori na upitnik'!AJ55,'Odgovori na upitnik'!AJ56)),AVERAGE('Odgovori na upitnik'!AJ55,'Odgovori na upitnik'!AJ56),"-")</f>
        <v>-</v>
      </c>
      <c r="AK30" s="89"/>
      <c r="AL30" s="87" t="str">
        <f>IF(ISNUMBER(AVERAGE('Odgovori na upitnik'!AL55,'Odgovori na upitnik'!AL56)),AVERAGE('Odgovori na upitnik'!AL55,'Odgovori na upitnik'!AL56),"-")</f>
        <v>-</v>
      </c>
      <c r="AM30" s="87" t="str">
        <f>IF(ISNUMBER(AVERAGE('Odgovori na upitnik'!AM55,'Odgovori na upitnik'!AM56)),AVERAGE('Odgovori na upitnik'!AM55,'Odgovori na upitnik'!AM56),"-")</f>
        <v>-</v>
      </c>
      <c r="AN30" s="87" t="str">
        <f>IF(ISNUMBER(AVERAGE('Odgovori na upitnik'!AN55,'Odgovori na upitnik'!AN56)),AVERAGE('Odgovori na upitnik'!AN55,'Odgovori na upitnik'!AN56),"-")</f>
        <v>-</v>
      </c>
      <c r="AO30" s="87" t="str">
        <f>IF(ISNUMBER(AVERAGE('Odgovori na upitnik'!AO55,'Odgovori na upitnik'!AO56)),AVERAGE('Odgovori na upitnik'!AO55,'Odgovori na upitnik'!AO56),"-")</f>
        <v>-</v>
      </c>
      <c r="AP30" s="87" t="str">
        <f>IF(ISNUMBER(AVERAGE('Odgovori na upitnik'!AP55,'Odgovori na upitnik'!AP56)),AVERAGE('Odgovori na upitnik'!AP55,'Odgovori na upitnik'!AP56),"-")</f>
        <v>-</v>
      </c>
      <c r="AQ30" s="89"/>
      <c r="AR30" s="87" t="str">
        <f>IF(ISNUMBER(AVERAGE('Odgovori na upitnik'!AR55,'Odgovori na upitnik'!AR56)),AVERAGE('Odgovori na upitnik'!AR55,'Odgovori na upitnik'!AR56),"-")</f>
        <v>-</v>
      </c>
      <c r="AS30" s="87" t="str">
        <f>IF(ISNUMBER(AVERAGE('Odgovori na upitnik'!AS55,'Odgovori na upitnik'!AS56)),AVERAGE('Odgovori na upitnik'!AS55,'Odgovori na upitnik'!AS56),"-")</f>
        <v>-</v>
      </c>
      <c r="AT30" s="87" t="str">
        <f>IF(ISNUMBER(AVERAGE('Odgovori na upitnik'!AT55,'Odgovori na upitnik'!AT56)),AVERAGE('Odgovori na upitnik'!AT55,'Odgovori na upitnik'!AT56),"-")</f>
        <v>-</v>
      </c>
      <c r="AU30" s="87" t="str">
        <f>IF(ISNUMBER(AVERAGE('Odgovori na upitnik'!AU55,'Odgovori na upitnik'!AU56)),AVERAGE('Odgovori na upitnik'!AU55,'Odgovori na upitnik'!AU56),"-")</f>
        <v>-</v>
      </c>
      <c r="AV30" s="87" t="str">
        <f>IF(ISNUMBER(AVERAGE('Odgovori na upitnik'!AV55,'Odgovori na upitnik'!AV56)),AVERAGE('Odgovori na upitnik'!AV55,'Odgovori na upitnik'!AV56),"-")</f>
        <v>-</v>
      </c>
      <c r="AW30" s="46"/>
      <c r="AX30" s="87" t="str">
        <f>IF(ISNUMBER(AVERAGE('Odgovori na upitnik'!AX55,'Odgovori na upitnik'!AX56)),AVERAGE('Odgovori na upitnik'!AX55,'Odgovori na upitnik'!AX56),"-")</f>
        <v>-</v>
      </c>
      <c r="AY30" s="87" t="str">
        <f>IF(ISNUMBER(AVERAGE('Odgovori na upitnik'!AY55,'Odgovori na upitnik'!AY56)),AVERAGE('Odgovori na upitnik'!AY55,'Odgovori na upitnik'!AY56),"-")</f>
        <v>-</v>
      </c>
      <c r="AZ30" s="87" t="str">
        <f>IF(ISNUMBER(AVERAGE('Odgovori na upitnik'!AZ55,'Odgovori na upitnik'!AZ56)),AVERAGE('Odgovori na upitnik'!AZ55,'Odgovori na upitnik'!AZ56),"-")</f>
        <v>-</v>
      </c>
      <c r="BA30" s="87" t="str">
        <f>IF(ISNUMBER(AVERAGE('Odgovori na upitnik'!BA55,'Odgovori na upitnik'!BA56)),AVERAGE('Odgovori na upitnik'!BA55,'Odgovori na upitnik'!BA56),"-")</f>
        <v>-</v>
      </c>
      <c r="BB30" s="87" t="str">
        <f>IF(ISNUMBER(AVERAGE('Odgovori na upitnik'!BB55,'Odgovori na upitnik'!BB56)),AVERAGE('Odgovori na upitnik'!BB55,'Odgovori na upitnik'!BB56),"-")</f>
        <v>-</v>
      </c>
      <c r="BC30" s="46"/>
      <c r="BD30" s="87" t="str">
        <f>IF(ISNUMBER(AVERAGE('Odgovori na upitnik'!BD55,'Odgovori na upitnik'!BD56)),AVERAGE('Odgovori na upitnik'!BD55,'Odgovori na upitnik'!BD56),"-")</f>
        <v>-</v>
      </c>
      <c r="BE30" s="87" t="str">
        <f>IF(ISNUMBER(AVERAGE('Odgovori na upitnik'!BE55,'Odgovori na upitnik'!BE56)),AVERAGE('Odgovori na upitnik'!BE55,'Odgovori na upitnik'!BE56),"-")</f>
        <v>-</v>
      </c>
      <c r="BF30" s="87" t="str">
        <f>IF(ISNUMBER(AVERAGE('Odgovori na upitnik'!BF55,'Odgovori na upitnik'!BF56)),AVERAGE('Odgovori na upitnik'!BF55,'Odgovori na upitnik'!BF56),"-")</f>
        <v>-</v>
      </c>
      <c r="BG30" s="87" t="str">
        <f>IF(ISNUMBER(AVERAGE('Odgovori na upitnik'!BG55,'Odgovori na upitnik'!BG56)),AVERAGE('Odgovori na upitnik'!BG55,'Odgovori na upitnik'!BG56),"-")</f>
        <v>-</v>
      </c>
      <c r="BH30" s="87" t="str">
        <f>IF(ISNUMBER(AVERAGE('Odgovori na upitnik'!BH55,'Odgovori na upitnik'!BH56)),AVERAGE('Odgovori na upitnik'!BH55,'Odgovori na upitnik'!BH56),"-")</f>
        <v>-</v>
      </c>
      <c r="BI30" s="46"/>
      <c r="BJ30" s="87" t="str">
        <f>IF(ISNUMBER(AVERAGE('Odgovori na upitnik'!BJ55,'Odgovori na upitnik'!BJ56)),AVERAGE('Odgovori na upitnik'!BJ55,'Odgovori na upitnik'!BJ56),"-")</f>
        <v>-</v>
      </c>
      <c r="BK30" s="87" t="str">
        <f>IF(ISNUMBER(AVERAGE('Odgovori na upitnik'!BK55,'Odgovori na upitnik'!BK56)),AVERAGE('Odgovori na upitnik'!BK55,'Odgovori na upitnik'!BK56),"-")</f>
        <v>-</v>
      </c>
      <c r="BL30" s="87" t="str">
        <f>IF(ISNUMBER(AVERAGE('Odgovori na upitnik'!BL55,'Odgovori na upitnik'!BL56)),AVERAGE('Odgovori na upitnik'!BL55,'Odgovori na upitnik'!BL56),"-")</f>
        <v>-</v>
      </c>
      <c r="BM30" s="87" t="str">
        <f>IF(ISNUMBER(AVERAGE('Odgovori na upitnik'!BM55,'Odgovori na upitnik'!BM56)),AVERAGE('Odgovori na upitnik'!BM55,'Odgovori na upitnik'!BM56),"-")</f>
        <v>-</v>
      </c>
      <c r="BN30" s="87" t="str">
        <f>IF(ISNUMBER(AVERAGE('Odgovori na upitnik'!BN55,'Odgovori na upitnik'!BN56)),AVERAGE('Odgovori na upitnik'!BN55,'Odgovori na upitnik'!BN56),"-")</f>
        <v>-</v>
      </c>
      <c r="BO30" s="79"/>
      <c r="BP30" s="106"/>
      <c r="BQ30" s="107"/>
    </row>
    <row r="31" spans="1:69" ht="15.75" customHeight="1">
      <c r="A31" s="92" t="s">
        <v>29</v>
      </c>
      <c r="B31" s="87" t="str">
        <f>IF(ISNUMBER(AVERAGE('Odgovori na upitnik'!B57,'Odgovori na upitnik'!B58)),AVERAGE('Odgovori na upitnik'!B57,'Odgovori na upitnik'!B58),"-")</f>
        <v>-</v>
      </c>
      <c r="C31" s="87" t="str">
        <f>IF(ISNUMBER(AVERAGE('Odgovori na upitnik'!C57,'Odgovori na upitnik'!C58)),AVERAGE('Odgovori na upitnik'!C57,'Odgovori na upitnik'!C58),"-")</f>
        <v>-</v>
      </c>
      <c r="D31" s="87" t="str">
        <f>IF(ISNUMBER(AVERAGE('Odgovori na upitnik'!D57,'Odgovori na upitnik'!D58)),AVERAGE('Odgovori na upitnik'!D57,'Odgovori na upitnik'!D58),"-")</f>
        <v>-</v>
      </c>
      <c r="E31" s="87" t="str">
        <f>IF(ISNUMBER(AVERAGE('Odgovori na upitnik'!E57,'Odgovori na upitnik'!E58)),AVERAGE('Odgovori na upitnik'!E57,'Odgovori na upitnik'!E58),"-")</f>
        <v>-</v>
      </c>
      <c r="F31" s="87" t="str">
        <f>IF(ISNUMBER(AVERAGE('Odgovori na upitnik'!F57,'Odgovori na upitnik'!F58)),AVERAGE('Odgovori na upitnik'!F57,'Odgovori na upitnik'!F58),"-")</f>
        <v>-</v>
      </c>
      <c r="G31" s="87"/>
      <c r="H31" s="87" t="str">
        <f>IF(ISNUMBER(AVERAGE('Odgovori na upitnik'!H57,'Odgovori na upitnik'!H58)),AVERAGE('Odgovori na upitnik'!H57,'Odgovori na upitnik'!H58),"-")</f>
        <v>-</v>
      </c>
      <c r="I31" s="87" t="str">
        <f>IF(ISNUMBER(AVERAGE('Odgovori na upitnik'!I57,'Odgovori na upitnik'!I58)),AVERAGE('Odgovori na upitnik'!I57,'Odgovori na upitnik'!I58),"-")</f>
        <v>-</v>
      </c>
      <c r="J31" s="87" t="str">
        <f>IF(ISNUMBER(AVERAGE('Odgovori na upitnik'!J57,'Odgovori na upitnik'!J58)),AVERAGE('Odgovori na upitnik'!J57,'Odgovori na upitnik'!J58),"-")</f>
        <v>-</v>
      </c>
      <c r="K31" s="87" t="str">
        <f>IF(ISNUMBER(AVERAGE('Odgovori na upitnik'!K57,'Odgovori na upitnik'!K58)),AVERAGE('Odgovori na upitnik'!K57,'Odgovori na upitnik'!K58),"-")</f>
        <v>-</v>
      </c>
      <c r="L31" s="87" t="str">
        <f>IF(ISNUMBER(AVERAGE('Odgovori na upitnik'!L57,'Odgovori na upitnik'!L58)),AVERAGE('Odgovori na upitnik'!L57,'Odgovori na upitnik'!L58),"-")</f>
        <v>-</v>
      </c>
      <c r="M31" s="90"/>
      <c r="N31" s="87" t="str">
        <f>IF(ISNUMBER(AVERAGE('Odgovori na upitnik'!N57,'Odgovori na upitnik'!N58)),AVERAGE('Odgovori na upitnik'!N57,'Odgovori na upitnik'!N58),"-")</f>
        <v>-</v>
      </c>
      <c r="O31" s="87" t="str">
        <f>IF(ISNUMBER(AVERAGE('Odgovori na upitnik'!O57,'Odgovori na upitnik'!O58)),AVERAGE('Odgovori na upitnik'!O57,'Odgovori na upitnik'!O58),"-")</f>
        <v>-</v>
      </c>
      <c r="P31" s="87" t="str">
        <f>IF(ISNUMBER(AVERAGE('Odgovori na upitnik'!P57,'Odgovori na upitnik'!P58)),AVERAGE('Odgovori na upitnik'!P57,'Odgovori na upitnik'!P58),"-")</f>
        <v>-</v>
      </c>
      <c r="Q31" s="87" t="str">
        <f>IF(ISNUMBER(AVERAGE('Odgovori na upitnik'!Q57,'Odgovori na upitnik'!Q58)),AVERAGE('Odgovori na upitnik'!Q57,'Odgovori na upitnik'!Q58),"-")</f>
        <v>-</v>
      </c>
      <c r="R31" s="87" t="str">
        <f>IF(ISNUMBER(AVERAGE('Odgovori na upitnik'!R57,'Odgovori na upitnik'!R58)),AVERAGE('Odgovori na upitnik'!R57,'Odgovori na upitnik'!R58),"-")</f>
        <v>-</v>
      </c>
      <c r="S31" s="46"/>
      <c r="T31" s="87" t="str">
        <f>IF(ISNUMBER(AVERAGE('Odgovori na upitnik'!T57,'Odgovori na upitnik'!T58)),AVERAGE('Odgovori na upitnik'!T57,'Odgovori na upitnik'!T58),"-")</f>
        <v>-</v>
      </c>
      <c r="U31" s="87" t="str">
        <f>IF(ISNUMBER(AVERAGE('Odgovori na upitnik'!U57,'Odgovori na upitnik'!U58)),AVERAGE('Odgovori na upitnik'!U57,'Odgovori na upitnik'!U58),"-")</f>
        <v>-</v>
      </c>
      <c r="V31" s="87" t="str">
        <f>IF(ISNUMBER(AVERAGE('Odgovori na upitnik'!V57,'Odgovori na upitnik'!V58)),AVERAGE('Odgovori na upitnik'!V57,'Odgovori na upitnik'!V58),"-")</f>
        <v>-</v>
      </c>
      <c r="W31" s="87" t="str">
        <f>IF(ISNUMBER(AVERAGE('Odgovori na upitnik'!W57,'Odgovori na upitnik'!W58)),AVERAGE('Odgovori na upitnik'!W57,'Odgovori na upitnik'!W58),"-")</f>
        <v>-</v>
      </c>
      <c r="X31" s="87" t="str">
        <f>IF(ISNUMBER(AVERAGE('Odgovori na upitnik'!X57,'Odgovori na upitnik'!X58)),AVERAGE('Odgovori na upitnik'!X57,'Odgovori na upitnik'!X58),"-")</f>
        <v>-</v>
      </c>
      <c r="Y31" s="46"/>
      <c r="Z31" s="87" t="str">
        <f>IF(ISNUMBER(AVERAGE('Odgovori na upitnik'!Z57,'Odgovori na upitnik'!Z58)),AVERAGE('Odgovori na upitnik'!Z57,'Odgovori na upitnik'!Z58),"-")</f>
        <v>-</v>
      </c>
      <c r="AA31" s="87" t="str">
        <f>IF(ISNUMBER(AVERAGE('Odgovori na upitnik'!AA57,'Odgovori na upitnik'!AA58)),AVERAGE('Odgovori na upitnik'!AA57,'Odgovori na upitnik'!AA58),"-")</f>
        <v>-</v>
      </c>
      <c r="AB31" s="87" t="str">
        <f>IF(ISNUMBER(AVERAGE('Odgovori na upitnik'!AB57,'Odgovori na upitnik'!AB58)),AVERAGE('Odgovori na upitnik'!AB57,'Odgovori na upitnik'!AB58),"-")</f>
        <v>-</v>
      </c>
      <c r="AC31" s="87" t="str">
        <f>IF(ISNUMBER(AVERAGE('Odgovori na upitnik'!AC57,'Odgovori na upitnik'!AC58)),AVERAGE('Odgovori na upitnik'!AC57,'Odgovori na upitnik'!AC58),"-")</f>
        <v>-</v>
      </c>
      <c r="AD31" s="87" t="str">
        <f>IF(ISNUMBER(AVERAGE('Odgovori na upitnik'!AD57,'Odgovori na upitnik'!AD58)),AVERAGE('Odgovori na upitnik'!AD57,'Odgovori na upitnik'!AD58),"-")</f>
        <v>-</v>
      </c>
      <c r="AE31" s="90"/>
      <c r="AF31" s="87" t="str">
        <f>IF(ISNUMBER(AVERAGE('Odgovori na upitnik'!AF57,'Odgovori na upitnik'!AF58)),AVERAGE('Odgovori na upitnik'!AF57,'Odgovori na upitnik'!AF58),"-")</f>
        <v>-</v>
      </c>
      <c r="AG31" s="87" t="str">
        <f>IF(ISNUMBER(AVERAGE('Odgovori na upitnik'!AG57,'Odgovori na upitnik'!AG58)),AVERAGE('Odgovori na upitnik'!AG57,'Odgovori na upitnik'!AG58),"-")</f>
        <v>-</v>
      </c>
      <c r="AH31" s="87" t="str">
        <f>IF(ISNUMBER(AVERAGE('Odgovori na upitnik'!AH57,'Odgovori na upitnik'!AH58)),AVERAGE('Odgovori na upitnik'!AH57,'Odgovori na upitnik'!AH58),"-")</f>
        <v>-</v>
      </c>
      <c r="AI31" s="87" t="str">
        <f>IF(ISNUMBER(AVERAGE('Odgovori na upitnik'!AI57,'Odgovori na upitnik'!AI58)),AVERAGE('Odgovori na upitnik'!AI57,'Odgovori na upitnik'!AI58),"-")</f>
        <v>-</v>
      </c>
      <c r="AJ31" s="87" t="str">
        <f>IF(ISNUMBER(AVERAGE('Odgovori na upitnik'!AJ57,'Odgovori na upitnik'!AJ58)),AVERAGE('Odgovori na upitnik'!AJ57,'Odgovori na upitnik'!AJ58),"-")</f>
        <v>-</v>
      </c>
      <c r="AK31" s="89"/>
      <c r="AL31" s="87" t="str">
        <f>IF(ISNUMBER(AVERAGE('Odgovori na upitnik'!AL57,'Odgovori na upitnik'!AL58)),AVERAGE('Odgovori na upitnik'!AL57,'Odgovori na upitnik'!AL58),"-")</f>
        <v>-</v>
      </c>
      <c r="AM31" s="87" t="str">
        <f>IF(ISNUMBER(AVERAGE('Odgovori na upitnik'!AM57,'Odgovori na upitnik'!AM58)),AVERAGE('Odgovori na upitnik'!AM57,'Odgovori na upitnik'!AM58),"-")</f>
        <v>-</v>
      </c>
      <c r="AN31" s="87" t="str">
        <f>IF(ISNUMBER(AVERAGE('Odgovori na upitnik'!AN57,'Odgovori na upitnik'!AN58)),AVERAGE('Odgovori na upitnik'!AN57,'Odgovori na upitnik'!AN58),"-")</f>
        <v>-</v>
      </c>
      <c r="AO31" s="87" t="str">
        <f>IF(ISNUMBER(AVERAGE('Odgovori na upitnik'!AO57,'Odgovori na upitnik'!AO58)),AVERAGE('Odgovori na upitnik'!AO57,'Odgovori na upitnik'!AO58),"-")</f>
        <v>-</v>
      </c>
      <c r="AP31" s="87" t="str">
        <f>IF(ISNUMBER(AVERAGE('Odgovori na upitnik'!AP57,'Odgovori na upitnik'!AP58)),AVERAGE('Odgovori na upitnik'!AP57,'Odgovori na upitnik'!AP58),"-")</f>
        <v>-</v>
      </c>
      <c r="AQ31" s="89"/>
      <c r="AR31" s="87" t="str">
        <f>IF(ISNUMBER(AVERAGE('Odgovori na upitnik'!AR57,'Odgovori na upitnik'!AR58)),AVERAGE('Odgovori na upitnik'!AR57,'Odgovori na upitnik'!AR58),"-")</f>
        <v>-</v>
      </c>
      <c r="AS31" s="87" t="str">
        <f>IF(ISNUMBER(AVERAGE('Odgovori na upitnik'!AS57,'Odgovori na upitnik'!AS58)),AVERAGE('Odgovori na upitnik'!AS57,'Odgovori na upitnik'!AS58),"-")</f>
        <v>-</v>
      </c>
      <c r="AT31" s="87" t="str">
        <f>IF(ISNUMBER(AVERAGE('Odgovori na upitnik'!AT57,'Odgovori na upitnik'!AT58)),AVERAGE('Odgovori na upitnik'!AT57,'Odgovori na upitnik'!AT58),"-")</f>
        <v>-</v>
      </c>
      <c r="AU31" s="87" t="str">
        <f>IF(ISNUMBER(AVERAGE('Odgovori na upitnik'!AU57,'Odgovori na upitnik'!AU58)),AVERAGE('Odgovori na upitnik'!AU57,'Odgovori na upitnik'!AU58),"-")</f>
        <v>-</v>
      </c>
      <c r="AV31" s="87" t="str">
        <f>IF(ISNUMBER(AVERAGE('Odgovori na upitnik'!AV57,'Odgovori na upitnik'!AV58)),AVERAGE('Odgovori na upitnik'!AV57,'Odgovori na upitnik'!AV58),"-")</f>
        <v>-</v>
      </c>
      <c r="AW31" s="46"/>
      <c r="AX31" s="87" t="str">
        <f>IF(ISNUMBER(AVERAGE('Odgovori na upitnik'!AX57,'Odgovori na upitnik'!AX58)),AVERAGE('Odgovori na upitnik'!AX57,'Odgovori na upitnik'!AX58),"-")</f>
        <v>-</v>
      </c>
      <c r="AY31" s="87" t="str">
        <f>IF(ISNUMBER(AVERAGE('Odgovori na upitnik'!AY57,'Odgovori na upitnik'!AY58)),AVERAGE('Odgovori na upitnik'!AY57,'Odgovori na upitnik'!AY58),"-")</f>
        <v>-</v>
      </c>
      <c r="AZ31" s="87" t="str">
        <f>IF(ISNUMBER(AVERAGE('Odgovori na upitnik'!AZ57,'Odgovori na upitnik'!AZ58)),AVERAGE('Odgovori na upitnik'!AZ57,'Odgovori na upitnik'!AZ58),"-")</f>
        <v>-</v>
      </c>
      <c r="BA31" s="87" t="str">
        <f>IF(ISNUMBER(AVERAGE('Odgovori na upitnik'!BA57,'Odgovori na upitnik'!BA58)),AVERAGE('Odgovori na upitnik'!BA57,'Odgovori na upitnik'!BA58),"-")</f>
        <v>-</v>
      </c>
      <c r="BB31" s="87" t="str">
        <f>IF(ISNUMBER(AVERAGE('Odgovori na upitnik'!BB57,'Odgovori na upitnik'!BB58)),AVERAGE('Odgovori na upitnik'!BB57,'Odgovori na upitnik'!BB58),"-")</f>
        <v>-</v>
      </c>
      <c r="BC31" s="46"/>
      <c r="BD31" s="87" t="str">
        <f>IF(ISNUMBER(AVERAGE('Odgovori na upitnik'!BD57,'Odgovori na upitnik'!BD58)),AVERAGE('Odgovori na upitnik'!BD57,'Odgovori na upitnik'!BD58),"-")</f>
        <v>-</v>
      </c>
      <c r="BE31" s="87" t="str">
        <f>IF(ISNUMBER(AVERAGE('Odgovori na upitnik'!BE57,'Odgovori na upitnik'!BE58)),AVERAGE('Odgovori na upitnik'!BE57,'Odgovori na upitnik'!BE58),"-")</f>
        <v>-</v>
      </c>
      <c r="BF31" s="87" t="str">
        <f>IF(ISNUMBER(AVERAGE('Odgovori na upitnik'!BF57,'Odgovori na upitnik'!BF58)),AVERAGE('Odgovori na upitnik'!BF57,'Odgovori na upitnik'!BF58),"-")</f>
        <v>-</v>
      </c>
      <c r="BG31" s="87" t="str">
        <f>IF(ISNUMBER(AVERAGE('Odgovori na upitnik'!BG57,'Odgovori na upitnik'!BG58)),AVERAGE('Odgovori na upitnik'!BG57,'Odgovori na upitnik'!BG58),"-")</f>
        <v>-</v>
      </c>
      <c r="BH31" s="87" t="str">
        <f>IF(ISNUMBER(AVERAGE('Odgovori na upitnik'!BH57,'Odgovori na upitnik'!BH58)),AVERAGE('Odgovori na upitnik'!BH57,'Odgovori na upitnik'!BH58),"-")</f>
        <v>-</v>
      </c>
      <c r="BI31" s="48"/>
      <c r="BJ31" s="87" t="str">
        <f>IF(ISNUMBER(AVERAGE('Odgovori na upitnik'!BJ57,'Odgovori na upitnik'!BJ58)),AVERAGE('Odgovori na upitnik'!BJ57,'Odgovori na upitnik'!BJ58),"-")</f>
        <v>-</v>
      </c>
      <c r="BK31" s="87" t="str">
        <f>IF(ISNUMBER(AVERAGE('Odgovori na upitnik'!BK57,'Odgovori na upitnik'!BK58)),AVERAGE('Odgovori na upitnik'!BK57,'Odgovori na upitnik'!BK58),"-")</f>
        <v>-</v>
      </c>
      <c r="BL31" s="87" t="str">
        <f>IF(ISNUMBER(AVERAGE('Odgovori na upitnik'!BL57,'Odgovori na upitnik'!BL58)),AVERAGE('Odgovori na upitnik'!BL57,'Odgovori na upitnik'!BL58),"-")</f>
        <v>-</v>
      </c>
      <c r="BM31" s="87" t="str">
        <f>IF(ISNUMBER(AVERAGE('Odgovori na upitnik'!BM57,'Odgovori na upitnik'!BM58)),AVERAGE('Odgovori na upitnik'!BM57,'Odgovori na upitnik'!BM58),"-")</f>
        <v>-</v>
      </c>
      <c r="BN31" s="87" t="str">
        <f>IF(ISNUMBER(AVERAGE('Odgovori na upitnik'!BN57,'Odgovori na upitnik'!BN58)),AVERAGE('Odgovori na upitnik'!BN57,'Odgovori na upitnik'!BN58),"-")</f>
        <v>-</v>
      </c>
      <c r="BO31" s="79"/>
      <c r="BP31" s="106"/>
      <c r="BQ31" s="107"/>
    </row>
    <row r="32" spans="1:69" ht="15.75" customHeight="1">
      <c r="A32" s="92" t="s">
        <v>30</v>
      </c>
      <c r="B32" s="87" t="str">
        <f>IF(ISNUMBER(AVERAGE('Odgovori na upitnik'!B59,'Odgovori na upitnik'!B60)),AVERAGE('Odgovori na upitnik'!B59,'Odgovori na upitnik'!B60),"-")</f>
        <v>-</v>
      </c>
      <c r="C32" s="87" t="str">
        <f>IF(ISNUMBER(AVERAGE('Odgovori na upitnik'!C59,'Odgovori na upitnik'!C60)),AVERAGE('Odgovori na upitnik'!C59,'Odgovori na upitnik'!C60),"-")</f>
        <v>-</v>
      </c>
      <c r="D32" s="87" t="str">
        <f>IF(ISNUMBER(AVERAGE('Odgovori na upitnik'!D59,'Odgovori na upitnik'!D60)),AVERAGE('Odgovori na upitnik'!D59,'Odgovori na upitnik'!D60),"-")</f>
        <v>-</v>
      </c>
      <c r="E32" s="87" t="str">
        <f>IF(ISNUMBER(AVERAGE('Odgovori na upitnik'!E59,'Odgovori na upitnik'!E60)),AVERAGE('Odgovori na upitnik'!E59,'Odgovori na upitnik'!E60),"-")</f>
        <v>-</v>
      </c>
      <c r="F32" s="87" t="str">
        <f>IF(ISNUMBER(AVERAGE('Odgovori na upitnik'!F59,'Odgovori na upitnik'!F60)),AVERAGE('Odgovori na upitnik'!F59,'Odgovori na upitnik'!F60),"-")</f>
        <v>-</v>
      </c>
      <c r="G32" s="87"/>
      <c r="H32" s="87" t="str">
        <f>IF(ISNUMBER(AVERAGE('Odgovori na upitnik'!H59,'Odgovori na upitnik'!H60)),AVERAGE('Odgovori na upitnik'!H59,'Odgovori na upitnik'!H60),"-")</f>
        <v>-</v>
      </c>
      <c r="I32" s="87" t="str">
        <f>IF(ISNUMBER(AVERAGE('Odgovori na upitnik'!I59,'Odgovori na upitnik'!I60)),AVERAGE('Odgovori na upitnik'!I59,'Odgovori na upitnik'!I60),"-")</f>
        <v>-</v>
      </c>
      <c r="J32" s="87" t="str">
        <f>IF(ISNUMBER(AVERAGE('Odgovori na upitnik'!J59,'Odgovori na upitnik'!J60)),AVERAGE('Odgovori na upitnik'!J59,'Odgovori na upitnik'!J60),"-")</f>
        <v>-</v>
      </c>
      <c r="K32" s="87" t="str">
        <f>IF(ISNUMBER(AVERAGE('Odgovori na upitnik'!K59,'Odgovori na upitnik'!K60)),AVERAGE('Odgovori na upitnik'!K59,'Odgovori na upitnik'!K60),"-")</f>
        <v>-</v>
      </c>
      <c r="L32" s="87" t="str">
        <f>IF(ISNUMBER(AVERAGE('Odgovori na upitnik'!L59,'Odgovori na upitnik'!L60)),AVERAGE('Odgovori na upitnik'!L59,'Odgovori na upitnik'!L60),"-")</f>
        <v>-</v>
      </c>
      <c r="M32" s="90"/>
      <c r="N32" s="87" t="str">
        <f>IF(ISNUMBER(AVERAGE('Odgovori na upitnik'!N59,'Odgovori na upitnik'!N60)),AVERAGE('Odgovori na upitnik'!N59,'Odgovori na upitnik'!N60),"-")</f>
        <v>-</v>
      </c>
      <c r="O32" s="87" t="str">
        <f>IF(ISNUMBER(AVERAGE('Odgovori na upitnik'!O59,'Odgovori na upitnik'!O60)),AVERAGE('Odgovori na upitnik'!O59,'Odgovori na upitnik'!O60),"-")</f>
        <v>-</v>
      </c>
      <c r="P32" s="87" t="str">
        <f>IF(ISNUMBER(AVERAGE('Odgovori na upitnik'!P59,'Odgovori na upitnik'!P60)),AVERAGE('Odgovori na upitnik'!P59,'Odgovori na upitnik'!P60),"-")</f>
        <v>-</v>
      </c>
      <c r="Q32" s="87" t="str">
        <f>IF(ISNUMBER(AVERAGE('Odgovori na upitnik'!Q59,'Odgovori na upitnik'!Q60)),AVERAGE('Odgovori na upitnik'!Q59,'Odgovori na upitnik'!Q60),"-")</f>
        <v>-</v>
      </c>
      <c r="R32" s="87" t="str">
        <f>IF(ISNUMBER(AVERAGE('Odgovori na upitnik'!R59,'Odgovori na upitnik'!R60)),AVERAGE('Odgovori na upitnik'!R59,'Odgovori na upitnik'!R60),"-")</f>
        <v>-</v>
      </c>
      <c r="S32" s="46"/>
      <c r="T32" s="87" t="str">
        <f>IF(ISNUMBER(AVERAGE('Odgovori na upitnik'!T59,'Odgovori na upitnik'!T60)),AVERAGE('Odgovori na upitnik'!T59,'Odgovori na upitnik'!T60),"-")</f>
        <v>-</v>
      </c>
      <c r="U32" s="87" t="str">
        <f>IF(ISNUMBER(AVERAGE('Odgovori na upitnik'!U59,'Odgovori na upitnik'!U60)),AVERAGE('Odgovori na upitnik'!U59,'Odgovori na upitnik'!U60),"-")</f>
        <v>-</v>
      </c>
      <c r="V32" s="87" t="str">
        <f>IF(ISNUMBER(AVERAGE('Odgovori na upitnik'!V59,'Odgovori na upitnik'!V60)),AVERAGE('Odgovori na upitnik'!V59,'Odgovori na upitnik'!V60),"-")</f>
        <v>-</v>
      </c>
      <c r="W32" s="87" t="str">
        <f>IF(ISNUMBER(AVERAGE('Odgovori na upitnik'!W59,'Odgovori na upitnik'!W60)),AVERAGE('Odgovori na upitnik'!W59,'Odgovori na upitnik'!W60),"-")</f>
        <v>-</v>
      </c>
      <c r="X32" s="87" t="str">
        <f>IF(ISNUMBER(AVERAGE('Odgovori na upitnik'!X59,'Odgovori na upitnik'!X60)),AVERAGE('Odgovori na upitnik'!X59,'Odgovori na upitnik'!X60),"-")</f>
        <v>-</v>
      </c>
      <c r="Y32" s="46"/>
      <c r="Z32" s="87" t="str">
        <f>IF(ISNUMBER(AVERAGE('Odgovori na upitnik'!Z59,'Odgovori na upitnik'!Z60)),AVERAGE('Odgovori na upitnik'!Z59,'Odgovori na upitnik'!Z60),"-")</f>
        <v>-</v>
      </c>
      <c r="AA32" s="87" t="str">
        <f>IF(ISNUMBER(AVERAGE('Odgovori na upitnik'!AA59,'Odgovori na upitnik'!AA60)),AVERAGE('Odgovori na upitnik'!AA59,'Odgovori na upitnik'!AA60),"-")</f>
        <v>-</v>
      </c>
      <c r="AB32" s="87" t="str">
        <f>IF(ISNUMBER(AVERAGE('Odgovori na upitnik'!AB59,'Odgovori na upitnik'!AB60)),AVERAGE('Odgovori na upitnik'!AB59,'Odgovori na upitnik'!AB60),"-")</f>
        <v>-</v>
      </c>
      <c r="AC32" s="87" t="str">
        <f>IF(ISNUMBER(AVERAGE('Odgovori na upitnik'!AC59,'Odgovori na upitnik'!AC60)),AVERAGE('Odgovori na upitnik'!AC59,'Odgovori na upitnik'!AC60),"-")</f>
        <v>-</v>
      </c>
      <c r="AD32" s="87" t="str">
        <f>IF(ISNUMBER(AVERAGE('Odgovori na upitnik'!AD59,'Odgovori na upitnik'!AD60)),AVERAGE('Odgovori na upitnik'!AD59,'Odgovori na upitnik'!AD60),"-")</f>
        <v>-</v>
      </c>
      <c r="AE32" s="90"/>
      <c r="AF32" s="87" t="str">
        <f>IF(ISNUMBER(AVERAGE('Odgovori na upitnik'!AF59,'Odgovori na upitnik'!AF60)),AVERAGE('Odgovori na upitnik'!AF59,'Odgovori na upitnik'!AF60),"-")</f>
        <v>-</v>
      </c>
      <c r="AG32" s="87" t="str">
        <f>IF(ISNUMBER(AVERAGE('Odgovori na upitnik'!AG59,'Odgovori na upitnik'!AG60)),AVERAGE('Odgovori na upitnik'!AG59,'Odgovori na upitnik'!AG60),"-")</f>
        <v>-</v>
      </c>
      <c r="AH32" s="87" t="str">
        <f>IF(ISNUMBER(AVERAGE('Odgovori na upitnik'!AH59,'Odgovori na upitnik'!AH60)),AVERAGE('Odgovori na upitnik'!AH59,'Odgovori na upitnik'!AH60),"-")</f>
        <v>-</v>
      </c>
      <c r="AI32" s="87" t="str">
        <f>IF(ISNUMBER(AVERAGE('Odgovori na upitnik'!AI59,'Odgovori na upitnik'!AI60)),AVERAGE('Odgovori na upitnik'!AI59,'Odgovori na upitnik'!AI60),"-")</f>
        <v>-</v>
      </c>
      <c r="AJ32" s="87" t="str">
        <f>IF(ISNUMBER(AVERAGE('Odgovori na upitnik'!AJ59,'Odgovori na upitnik'!AJ60)),AVERAGE('Odgovori na upitnik'!AJ59,'Odgovori na upitnik'!AJ60),"-")</f>
        <v>-</v>
      </c>
      <c r="AK32" s="89"/>
      <c r="AL32" s="87" t="str">
        <f>IF(ISNUMBER(AVERAGE('Odgovori na upitnik'!AL59,'Odgovori na upitnik'!AL60)),AVERAGE('Odgovori na upitnik'!AL59,'Odgovori na upitnik'!AL60),"-")</f>
        <v>-</v>
      </c>
      <c r="AM32" s="87" t="str">
        <f>IF(ISNUMBER(AVERAGE('Odgovori na upitnik'!AM59,'Odgovori na upitnik'!AM60)),AVERAGE('Odgovori na upitnik'!AM59,'Odgovori na upitnik'!AM60),"-")</f>
        <v>-</v>
      </c>
      <c r="AN32" s="87" t="str">
        <f>IF(ISNUMBER(AVERAGE('Odgovori na upitnik'!AN59,'Odgovori na upitnik'!AN60)),AVERAGE('Odgovori na upitnik'!AN59,'Odgovori na upitnik'!AN60),"-")</f>
        <v>-</v>
      </c>
      <c r="AO32" s="87" t="str">
        <f>IF(ISNUMBER(AVERAGE('Odgovori na upitnik'!AO59,'Odgovori na upitnik'!AO60)),AVERAGE('Odgovori na upitnik'!AO59,'Odgovori na upitnik'!AO60),"-")</f>
        <v>-</v>
      </c>
      <c r="AP32" s="87" t="str">
        <f>IF(ISNUMBER(AVERAGE('Odgovori na upitnik'!AP59,'Odgovori na upitnik'!AP60)),AVERAGE('Odgovori na upitnik'!AP59,'Odgovori na upitnik'!AP60),"-")</f>
        <v>-</v>
      </c>
      <c r="AQ32" s="89"/>
      <c r="AR32" s="87" t="str">
        <f>IF(ISNUMBER(AVERAGE('Odgovori na upitnik'!AR59,'Odgovori na upitnik'!AR60)),AVERAGE('Odgovori na upitnik'!AR59,'Odgovori na upitnik'!AR60),"-")</f>
        <v>-</v>
      </c>
      <c r="AS32" s="87" t="str">
        <f>IF(ISNUMBER(AVERAGE('Odgovori na upitnik'!AS59,'Odgovori na upitnik'!AS60)),AVERAGE('Odgovori na upitnik'!AS59,'Odgovori na upitnik'!AS60),"-")</f>
        <v>-</v>
      </c>
      <c r="AT32" s="87" t="str">
        <f>IF(ISNUMBER(AVERAGE('Odgovori na upitnik'!AT59,'Odgovori na upitnik'!AT60)),AVERAGE('Odgovori na upitnik'!AT59,'Odgovori na upitnik'!AT60),"-")</f>
        <v>-</v>
      </c>
      <c r="AU32" s="87" t="str">
        <f>IF(ISNUMBER(AVERAGE('Odgovori na upitnik'!AU59,'Odgovori na upitnik'!AU60)),AVERAGE('Odgovori na upitnik'!AU59,'Odgovori na upitnik'!AU60),"-")</f>
        <v>-</v>
      </c>
      <c r="AV32" s="87" t="str">
        <f>IF(ISNUMBER(AVERAGE('Odgovori na upitnik'!AV59,'Odgovori na upitnik'!AV60)),AVERAGE('Odgovori na upitnik'!AV59,'Odgovori na upitnik'!AV60),"-")</f>
        <v>-</v>
      </c>
      <c r="AW32" s="46"/>
      <c r="AX32" s="87" t="str">
        <f>IF(ISNUMBER(AVERAGE('Odgovori na upitnik'!AX59,'Odgovori na upitnik'!AX60)),AVERAGE('Odgovori na upitnik'!AX59,'Odgovori na upitnik'!AX60),"-")</f>
        <v>-</v>
      </c>
      <c r="AY32" s="87" t="str">
        <f>IF(ISNUMBER(AVERAGE('Odgovori na upitnik'!AY59,'Odgovori na upitnik'!AY60)),AVERAGE('Odgovori na upitnik'!AY59,'Odgovori na upitnik'!AY60),"-")</f>
        <v>-</v>
      </c>
      <c r="AZ32" s="87" t="str">
        <f>IF(ISNUMBER(AVERAGE('Odgovori na upitnik'!AZ59,'Odgovori na upitnik'!AZ60)),AVERAGE('Odgovori na upitnik'!AZ59,'Odgovori na upitnik'!AZ60),"-")</f>
        <v>-</v>
      </c>
      <c r="BA32" s="87" t="str">
        <f>IF(ISNUMBER(AVERAGE('Odgovori na upitnik'!BA59,'Odgovori na upitnik'!BA60)),AVERAGE('Odgovori na upitnik'!BA59,'Odgovori na upitnik'!BA60),"-")</f>
        <v>-</v>
      </c>
      <c r="BB32" s="87" t="str">
        <f>IF(ISNUMBER(AVERAGE('Odgovori na upitnik'!BB59,'Odgovori na upitnik'!BB60)),AVERAGE('Odgovori na upitnik'!BB59,'Odgovori na upitnik'!BB60),"-")</f>
        <v>-</v>
      </c>
      <c r="BC32" s="46"/>
      <c r="BD32" s="87" t="str">
        <f>IF(ISNUMBER(AVERAGE('Odgovori na upitnik'!BD59,'Odgovori na upitnik'!BD60)),AVERAGE('Odgovori na upitnik'!BD59,'Odgovori na upitnik'!BD60),"-")</f>
        <v>-</v>
      </c>
      <c r="BE32" s="87" t="str">
        <f>IF(ISNUMBER(AVERAGE('Odgovori na upitnik'!BE59,'Odgovori na upitnik'!BE60)),AVERAGE('Odgovori na upitnik'!BE59,'Odgovori na upitnik'!BE60),"-")</f>
        <v>-</v>
      </c>
      <c r="BF32" s="87" t="str">
        <f>IF(ISNUMBER(AVERAGE('Odgovori na upitnik'!BF59,'Odgovori na upitnik'!BF60)),AVERAGE('Odgovori na upitnik'!BF59,'Odgovori na upitnik'!BF60),"-")</f>
        <v>-</v>
      </c>
      <c r="BG32" s="87" t="str">
        <f>IF(ISNUMBER(AVERAGE('Odgovori na upitnik'!BG59,'Odgovori na upitnik'!BG60)),AVERAGE('Odgovori na upitnik'!BG59,'Odgovori na upitnik'!BG60),"-")</f>
        <v>-</v>
      </c>
      <c r="BH32" s="87" t="str">
        <f>IF(ISNUMBER(AVERAGE('Odgovori na upitnik'!BH59,'Odgovori na upitnik'!BH60)),AVERAGE('Odgovori na upitnik'!BH59,'Odgovori na upitnik'!BH60),"-")</f>
        <v>-</v>
      </c>
      <c r="BI32" s="46"/>
      <c r="BJ32" s="87" t="str">
        <f>IF(ISNUMBER(AVERAGE('Odgovori na upitnik'!BJ59,'Odgovori na upitnik'!BJ60)),AVERAGE('Odgovori na upitnik'!BJ59,'Odgovori na upitnik'!BJ60),"-")</f>
        <v>-</v>
      </c>
      <c r="BK32" s="87" t="str">
        <f>IF(ISNUMBER(AVERAGE('Odgovori na upitnik'!BK59,'Odgovori na upitnik'!BK60)),AVERAGE('Odgovori na upitnik'!BK59,'Odgovori na upitnik'!BK60),"-")</f>
        <v>-</v>
      </c>
      <c r="BL32" s="87" t="str">
        <f>IF(ISNUMBER(AVERAGE('Odgovori na upitnik'!BL59,'Odgovori na upitnik'!BL60)),AVERAGE('Odgovori na upitnik'!BL59,'Odgovori na upitnik'!BL60),"-")</f>
        <v>-</v>
      </c>
      <c r="BM32" s="87" t="str">
        <f>IF(ISNUMBER(AVERAGE('Odgovori na upitnik'!BM59,'Odgovori na upitnik'!BM60)),AVERAGE('Odgovori na upitnik'!BM59,'Odgovori na upitnik'!BM60),"-")</f>
        <v>-</v>
      </c>
      <c r="BN32" s="87" t="str">
        <f>IF(ISNUMBER(AVERAGE('Odgovori na upitnik'!BN59,'Odgovori na upitnik'!BN60)),AVERAGE('Odgovori na upitnik'!BN59,'Odgovori na upitnik'!BN60),"-")</f>
        <v>-</v>
      </c>
      <c r="BO32" s="79"/>
      <c r="BP32" s="106"/>
      <c r="BQ32" s="107"/>
    </row>
    <row r="33" spans="1:69" ht="15.75" customHeight="1">
      <c r="A33" s="92" t="s">
        <v>31</v>
      </c>
      <c r="B33" s="87" t="str">
        <f>IF(ISNUMBER(AVERAGE('Odgovori na upitnik'!B61,'Odgovori na upitnik'!B62)),AVERAGE('Odgovori na upitnik'!B61,'Odgovori na upitnik'!B62),"-")</f>
        <v>-</v>
      </c>
      <c r="C33" s="87" t="str">
        <f>IF(ISNUMBER(AVERAGE('Odgovori na upitnik'!C61,'Odgovori na upitnik'!C62)),AVERAGE('Odgovori na upitnik'!C61,'Odgovori na upitnik'!C62),"-")</f>
        <v>-</v>
      </c>
      <c r="D33" s="87" t="str">
        <f>IF(ISNUMBER(AVERAGE('Odgovori na upitnik'!D61,'Odgovori na upitnik'!D62)),AVERAGE('Odgovori na upitnik'!D61,'Odgovori na upitnik'!D62),"-")</f>
        <v>-</v>
      </c>
      <c r="E33" s="87" t="str">
        <f>IF(ISNUMBER(AVERAGE('Odgovori na upitnik'!E61,'Odgovori na upitnik'!E62)),AVERAGE('Odgovori na upitnik'!E61,'Odgovori na upitnik'!E62),"-")</f>
        <v>-</v>
      </c>
      <c r="F33" s="87" t="str">
        <f>IF(ISNUMBER(AVERAGE('Odgovori na upitnik'!F61,'Odgovori na upitnik'!F62)),AVERAGE('Odgovori na upitnik'!F61,'Odgovori na upitnik'!F62),"-")</f>
        <v>-</v>
      </c>
      <c r="G33" s="87"/>
      <c r="H33" s="87" t="str">
        <f>IF(ISNUMBER(AVERAGE('Odgovori na upitnik'!H61,'Odgovori na upitnik'!H62)),AVERAGE('Odgovori na upitnik'!H61,'Odgovori na upitnik'!H62),"-")</f>
        <v>-</v>
      </c>
      <c r="I33" s="87" t="str">
        <f>IF(ISNUMBER(AVERAGE('Odgovori na upitnik'!I61,'Odgovori na upitnik'!I62)),AVERAGE('Odgovori na upitnik'!I61,'Odgovori na upitnik'!I62),"-")</f>
        <v>-</v>
      </c>
      <c r="J33" s="87" t="str">
        <f>IF(ISNUMBER(AVERAGE('Odgovori na upitnik'!J61,'Odgovori na upitnik'!J62)),AVERAGE('Odgovori na upitnik'!J61,'Odgovori na upitnik'!J62),"-")</f>
        <v>-</v>
      </c>
      <c r="K33" s="87" t="str">
        <f>IF(ISNUMBER(AVERAGE('Odgovori na upitnik'!K61,'Odgovori na upitnik'!K62)),AVERAGE('Odgovori na upitnik'!K61,'Odgovori na upitnik'!K62),"-")</f>
        <v>-</v>
      </c>
      <c r="L33" s="87" t="str">
        <f>IF(ISNUMBER(AVERAGE('Odgovori na upitnik'!L61,'Odgovori na upitnik'!L62)),AVERAGE('Odgovori na upitnik'!L61,'Odgovori na upitnik'!L62),"-")</f>
        <v>-</v>
      </c>
      <c r="M33" s="90"/>
      <c r="N33" s="87" t="str">
        <f>IF(ISNUMBER(AVERAGE('Odgovori na upitnik'!N61,'Odgovori na upitnik'!N62)),AVERAGE('Odgovori na upitnik'!N61,'Odgovori na upitnik'!N62),"-")</f>
        <v>-</v>
      </c>
      <c r="O33" s="87" t="str">
        <f>IF(ISNUMBER(AVERAGE('Odgovori na upitnik'!O61,'Odgovori na upitnik'!O62)),AVERAGE('Odgovori na upitnik'!O61,'Odgovori na upitnik'!O62),"-")</f>
        <v>-</v>
      </c>
      <c r="P33" s="87" t="str">
        <f>IF(ISNUMBER(AVERAGE('Odgovori na upitnik'!P61,'Odgovori na upitnik'!P62)),AVERAGE('Odgovori na upitnik'!P61,'Odgovori na upitnik'!P62),"-")</f>
        <v>-</v>
      </c>
      <c r="Q33" s="87" t="str">
        <f>IF(ISNUMBER(AVERAGE('Odgovori na upitnik'!Q61,'Odgovori na upitnik'!Q62)),AVERAGE('Odgovori na upitnik'!Q61,'Odgovori na upitnik'!Q62),"-")</f>
        <v>-</v>
      </c>
      <c r="R33" s="87" t="str">
        <f>IF(ISNUMBER(AVERAGE('Odgovori na upitnik'!R61,'Odgovori na upitnik'!R62)),AVERAGE('Odgovori na upitnik'!R61,'Odgovori na upitnik'!R62),"-")</f>
        <v>-</v>
      </c>
      <c r="S33" s="46"/>
      <c r="T33" s="87" t="str">
        <f>IF(ISNUMBER(AVERAGE('Odgovori na upitnik'!T61,'Odgovori na upitnik'!T62)),AVERAGE('Odgovori na upitnik'!T61,'Odgovori na upitnik'!T62),"-")</f>
        <v>-</v>
      </c>
      <c r="U33" s="87" t="str">
        <f>IF(ISNUMBER(AVERAGE('Odgovori na upitnik'!U61,'Odgovori na upitnik'!U62)),AVERAGE('Odgovori na upitnik'!U61,'Odgovori na upitnik'!U62),"-")</f>
        <v>-</v>
      </c>
      <c r="V33" s="87" t="str">
        <f>IF(ISNUMBER(AVERAGE('Odgovori na upitnik'!V61,'Odgovori na upitnik'!V62)),AVERAGE('Odgovori na upitnik'!V61,'Odgovori na upitnik'!V62),"-")</f>
        <v>-</v>
      </c>
      <c r="W33" s="87" t="str">
        <f>IF(ISNUMBER(AVERAGE('Odgovori na upitnik'!W61,'Odgovori na upitnik'!W62)),AVERAGE('Odgovori na upitnik'!W61,'Odgovori na upitnik'!W62),"-")</f>
        <v>-</v>
      </c>
      <c r="X33" s="87" t="str">
        <f>IF(ISNUMBER(AVERAGE('Odgovori na upitnik'!X61,'Odgovori na upitnik'!X62)),AVERAGE('Odgovori na upitnik'!X61,'Odgovori na upitnik'!X62),"-")</f>
        <v>-</v>
      </c>
      <c r="Y33" s="46"/>
      <c r="Z33" s="87" t="str">
        <f>IF(ISNUMBER(AVERAGE('Odgovori na upitnik'!Z61,'Odgovori na upitnik'!Z62)),AVERAGE('Odgovori na upitnik'!Z61,'Odgovori na upitnik'!Z62),"-")</f>
        <v>-</v>
      </c>
      <c r="AA33" s="87" t="str">
        <f>IF(ISNUMBER(AVERAGE('Odgovori na upitnik'!AA61,'Odgovori na upitnik'!AA62)),AVERAGE('Odgovori na upitnik'!AA61,'Odgovori na upitnik'!AA62),"-")</f>
        <v>-</v>
      </c>
      <c r="AB33" s="87" t="str">
        <f>IF(ISNUMBER(AVERAGE('Odgovori na upitnik'!AB61,'Odgovori na upitnik'!AB62)),AVERAGE('Odgovori na upitnik'!AB61,'Odgovori na upitnik'!AB62),"-")</f>
        <v>-</v>
      </c>
      <c r="AC33" s="87" t="str">
        <f>IF(ISNUMBER(AVERAGE('Odgovori na upitnik'!AC61,'Odgovori na upitnik'!AC62)),AVERAGE('Odgovori na upitnik'!AC61,'Odgovori na upitnik'!AC62),"-")</f>
        <v>-</v>
      </c>
      <c r="AD33" s="87" t="str">
        <f>IF(ISNUMBER(AVERAGE('Odgovori na upitnik'!AD61,'Odgovori na upitnik'!AD62)),AVERAGE('Odgovori na upitnik'!AD61,'Odgovori na upitnik'!AD62),"-")</f>
        <v>-</v>
      </c>
      <c r="AE33" s="90"/>
      <c r="AF33" s="87" t="str">
        <f>IF(ISNUMBER(AVERAGE('Odgovori na upitnik'!AF61,'Odgovori na upitnik'!AF62)),AVERAGE('Odgovori na upitnik'!AF61,'Odgovori na upitnik'!AF62),"-")</f>
        <v>-</v>
      </c>
      <c r="AG33" s="87" t="str">
        <f>IF(ISNUMBER(AVERAGE('Odgovori na upitnik'!AG61,'Odgovori na upitnik'!AG62)),AVERAGE('Odgovori na upitnik'!AG61,'Odgovori na upitnik'!AG62),"-")</f>
        <v>-</v>
      </c>
      <c r="AH33" s="87" t="str">
        <f>IF(ISNUMBER(AVERAGE('Odgovori na upitnik'!AH61,'Odgovori na upitnik'!AH62)),AVERAGE('Odgovori na upitnik'!AH61,'Odgovori na upitnik'!AH62),"-")</f>
        <v>-</v>
      </c>
      <c r="AI33" s="87" t="str">
        <f>IF(ISNUMBER(AVERAGE('Odgovori na upitnik'!AI61,'Odgovori na upitnik'!AI62)),AVERAGE('Odgovori na upitnik'!AI61,'Odgovori na upitnik'!AI62),"-")</f>
        <v>-</v>
      </c>
      <c r="AJ33" s="87" t="str">
        <f>IF(ISNUMBER(AVERAGE('Odgovori na upitnik'!AJ61,'Odgovori na upitnik'!AJ62)),AVERAGE('Odgovori na upitnik'!AJ61,'Odgovori na upitnik'!AJ62),"-")</f>
        <v>-</v>
      </c>
      <c r="AK33" s="89"/>
      <c r="AL33" s="87" t="str">
        <f>IF(ISNUMBER(AVERAGE('Odgovori na upitnik'!AL61,'Odgovori na upitnik'!AL62)),AVERAGE('Odgovori na upitnik'!AL61,'Odgovori na upitnik'!AL62),"-")</f>
        <v>-</v>
      </c>
      <c r="AM33" s="87" t="str">
        <f>IF(ISNUMBER(AVERAGE('Odgovori na upitnik'!AM61,'Odgovori na upitnik'!AM62)),AVERAGE('Odgovori na upitnik'!AM61,'Odgovori na upitnik'!AM62),"-")</f>
        <v>-</v>
      </c>
      <c r="AN33" s="87" t="str">
        <f>IF(ISNUMBER(AVERAGE('Odgovori na upitnik'!AN61,'Odgovori na upitnik'!AN62)),AVERAGE('Odgovori na upitnik'!AN61,'Odgovori na upitnik'!AN62),"-")</f>
        <v>-</v>
      </c>
      <c r="AO33" s="87" t="str">
        <f>IF(ISNUMBER(AVERAGE('Odgovori na upitnik'!AO61,'Odgovori na upitnik'!AO62)),AVERAGE('Odgovori na upitnik'!AO61,'Odgovori na upitnik'!AO62),"-")</f>
        <v>-</v>
      </c>
      <c r="AP33" s="87" t="str">
        <f>IF(ISNUMBER(AVERAGE('Odgovori na upitnik'!AP61,'Odgovori na upitnik'!AP62)),AVERAGE('Odgovori na upitnik'!AP61,'Odgovori na upitnik'!AP62),"-")</f>
        <v>-</v>
      </c>
      <c r="AQ33" s="89"/>
      <c r="AR33" s="87" t="str">
        <f>IF(ISNUMBER(AVERAGE('Odgovori na upitnik'!AR61,'Odgovori na upitnik'!AR62)),AVERAGE('Odgovori na upitnik'!AR61,'Odgovori na upitnik'!AR62),"-")</f>
        <v>-</v>
      </c>
      <c r="AS33" s="87" t="str">
        <f>IF(ISNUMBER(AVERAGE('Odgovori na upitnik'!AS61,'Odgovori na upitnik'!AS62)),AVERAGE('Odgovori na upitnik'!AS61,'Odgovori na upitnik'!AS62),"-")</f>
        <v>-</v>
      </c>
      <c r="AT33" s="87" t="str">
        <f>IF(ISNUMBER(AVERAGE('Odgovori na upitnik'!AT61,'Odgovori na upitnik'!AT62)),AVERAGE('Odgovori na upitnik'!AT61,'Odgovori na upitnik'!AT62),"-")</f>
        <v>-</v>
      </c>
      <c r="AU33" s="87" t="str">
        <f>IF(ISNUMBER(AVERAGE('Odgovori na upitnik'!AU61,'Odgovori na upitnik'!AU62)),AVERAGE('Odgovori na upitnik'!AU61,'Odgovori na upitnik'!AU62),"-")</f>
        <v>-</v>
      </c>
      <c r="AV33" s="87" t="str">
        <f>IF(ISNUMBER(AVERAGE('Odgovori na upitnik'!AV61,'Odgovori na upitnik'!AV62)),AVERAGE('Odgovori na upitnik'!AV61,'Odgovori na upitnik'!AV62),"-")</f>
        <v>-</v>
      </c>
      <c r="AW33" s="46"/>
      <c r="AX33" s="87" t="str">
        <f>IF(ISNUMBER(AVERAGE('Odgovori na upitnik'!AX61,'Odgovori na upitnik'!AX62)),AVERAGE('Odgovori na upitnik'!AX61,'Odgovori na upitnik'!AX62),"-")</f>
        <v>-</v>
      </c>
      <c r="AY33" s="87" t="str">
        <f>IF(ISNUMBER(AVERAGE('Odgovori na upitnik'!AY61,'Odgovori na upitnik'!AY62)),AVERAGE('Odgovori na upitnik'!AY61,'Odgovori na upitnik'!AY62),"-")</f>
        <v>-</v>
      </c>
      <c r="AZ33" s="87" t="str">
        <f>IF(ISNUMBER(AVERAGE('Odgovori na upitnik'!AZ61,'Odgovori na upitnik'!AZ62)),AVERAGE('Odgovori na upitnik'!AZ61,'Odgovori na upitnik'!AZ62),"-")</f>
        <v>-</v>
      </c>
      <c r="BA33" s="87" t="str">
        <f>IF(ISNUMBER(AVERAGE('Odgovori na upitnik'!BA61,'Odgovori na upitnik'!BA62)),AVERAGE('Odgovori na upitnik'!BA61,'Odgovori na upitnik'!BA62),"-")</f>
        <v>-</v>
      </c>
      <c r="BB33" s="87" t="str">
        <f>IF(ISNUMBER(AVERAGE('Odgovori na upitnik'!BB61,'Odgovori na upitnik'!BB62)),AVERAGE('Odgovori na upitnik'!BB61,'Odgovori na upitnik'!BB62),"-")</f>
        <v>-</v>
      </c>
      <c r="BC33" s="46"/>
      <c r="BD33" s="87" t="str">
        <f>IF(ISNUMBER(AVERAGE('Odgovori na upitnik'!BD61,'Odgovori na upitnik'!BD62)),AVERAGE('Odgovori na upitnik'!BD61,'Odgovori na upitnik'!BD62),"-")</f>
        <v>-</v>
      </c>
      <c r="BE33" s="87" t="str">
        <f>IF(ISNUMBER(AVERAGE('Odgovori na upitnik'!BE61,'Odgovori na upitnik'!BE62)),AVERAGE('Odgovori na upitnik'!BE61,'Odgovori na upitnik'!BE62),"-")</f>
        <v>-</v>
      </c>
      <c r="BF33" s="87" t="str">
        <f>IF(ISNUMBER(AVERAGE('Odgovori na upitnik'!BF61,'Odgovori na upitnik'!BF62)),AVERAGE('Odgovori na upitnik'!BF61,'Odgovori na upitnik'!BF62),"-")</f>
        <v>-</v>
      </c>
      <c r="BG33" s="87" t="str">
        <f>IF(ISNUMBER(AVERAGE('Odgovori na upitnik'!BG61,'Odgovori na upitnik'!BG62)),AVERAGE('Odgovori na upitnik'!BG61,'Odgovori na upitnik'!BG62),"-")</f>
        <v>-</v>
      </c>
      <c r="BH33" s="87" t="str">
        <f>IF(ISNUMBER(AVERAGE('Odgovori na upitnik'!BH61,'Odgovori na upitnik'!BH62)),AVERAGE('Odgovori na upitnik'!BH61,'Odgovori na upitnik'!BH62),"-")</f>
        <v>-</v>
      </c>
      <c r="BI33" s="48"/>
      <c r="BJ33" s="87" t="str">
        <f>IF(ISNUMBER(AVERAGE('Odgovori na upitnik'!BJ61,'Odgovori na upitnik'!BJ62)),AVERAGE('Odgovori na upitnik'!BJ61,'Odgovori na upitnik'!BJ62),"-")</f>
        <v>-</v>
      </c>
      <c r="BK33" s="87" t="str">
        <f>IF(ISNUMBER(AVERAGE('Odgovori na upitnik'!BK61,'Odgovori na upitnik'!BK62)),AVERAGE('Odgovori na upitnik'!BK61,'Odgovori na upitnik'!BK62),"-")</f>
        <v>-</v>
      </c>
      <c r="BL33" s="87" t="str">
        <f>IF(ISNUMBER(AVERAGE('Odgovori na upitnik'!BL61,'Odgovori na upitnik'!BL62)),AVERAGE('Odgovori na upitnik'!BL61,'Odgovori na upitnik'!BL62),"-")</f>
        <v>-</v>
      </c>
      <c r="BM33" s="87" t="str">
        <f>IF(ISNUMBER(AVERAGE('Odgovori na upitnik'!BM61,'Odgovori na upitnik'!BM62)),AVERAGE('Odgovori na upitnik'!BM61,'Odgovori na upitnik'!BM62),"-")</f>
        <v>-</v>
      </c>
      <c r="BN33" s="87" t="str">
        <f>IF(ISNUMBER(AVERAGE('Odgovori na upitnik'!BN61,'Odgovori na upitnik'!BN62)),AVERAGE('Odgovori na upitnik'!BN61,'Odgovori na upitnik'!BN62),"-")</f>
        <v>-</v>
      </c>
      <c r="BO33" s="79"/>
      <c r="BP33" s="106"/>
      <c r="BQ33" s="107"/>
    </row>
    <row r="34" spans="1:69" ht="15.75" customHeight="1">
      <c r="A34" s="92" t="s">
        <v>32</v>
      </c>
      <c r="B34" s="87" t="str">
        <f>IF(ISNUMBER(AVERAGE('Odgovori na upitnik'!B63,'Odgovori na upitnik'!B64)),AVERAGE('Odgovori na upitnik'!B63,'Odgovori na upitnik'!B64),"-")</f>
        <v>-</v>
      </c>
      <c r="C34" s="87" t="str">
        <f>IF(ISNUMBER(AVERAGE('Odgovori na upitnik'!C63,'Odgovori na upitnik'!C64)),AVERAGE('Odgovori na upitnik'!C63,'Odgovori na upitnik'!C64),"-")</f>
        <v>-</v>
      </c>
      <c r="D34" s="87" t="str">
        <f>IF(ISNUMBER(AVERAGE('Odgovori na upitnik'!D63,'Odgovori na upitnik'!D64)),AVERAGE('Odgovori na upitnik'!D63,'Odgovori na upitnik'!D64),"-")</f>
        <v>-</v>
      </c>
      <c r="E34" s="87" t="str">
        <f>IF(ISNUMBER(AVERAGE('Odgovori na upitnik'!E63,'Odgovori na upitnik'!E64)),AVERAGE('Odgovori na upitnik'!E63,'Odgovori na upitnik'!E64),"-")</f>
        <v>-</v>
      </c>
      <c r="F34" s="87" t="str">
        <f>IF(ISNUMBER(AVERAGE('Odgovori na upitnik'!F63,'Odgovori na upitnik'!F64)),AVERAGE('Odgovori na upitnik'!F63,'Odgovori na upitnik'!F64),"-")</f>
        <v>-</v>
      </c>
      <c r="G34" s="87"/>
      <c r="H34" s="87" t="str">
        <f>IF(ISNUMBER(AVERAGE('Odgovori na upitnik'!H63,'Odgovori na upitnik'!H64)),AVERAGE('Odgovori na upitnik'!H63,'Odgovori na upitnik'!H64),"-")</f>
        <v>-</v>
      </c>
      <c r="I34" s="87" t="str">
        <f>IF(ISNUMBER(AVERAGE('Odgovori na upitnik'!I63,'Odgovori na upitnik'!I64)),AVERAGE('Odgovori na upitnik'!I63,'Odgovori na upitnik'!I64),"-")</f>
        <v>-</v>
      </c>
      <c r="J34" s="87" t="str">
        <f>IF(ISNUMBER(AVERAGE('Odgovori na upitnik'!J63,'Odgovori na upitnik'!J64)),AVERAGE('Odgovori na upitnik'!J63,'Odgovori na upitnik'!J64),"-")</f>
        <v>-</v>
      </c>
      <c r="K34" s="87" t="str">
        <f>IF(ISNUMBER(AVERAGE('Odgovori na upitnik'!K63,'Odgovori na upitnik'!K64)),AVERAGE('Odgovori na upitnik'!K63,'Odgovori na upitnik'!K64),"-")</f>
        <v>-</v>
      </c>
      <c r="L34" s="87" t="str">
        <f>IF(ISNUMBER(AVERAGE('Odgovori na upitnik'!L63,'Odgovori na upitnik'!L64)),AVERAGE('Odgovori na upitnik'!L63,'Odgovori na upitnik'!L64),"-")</f>
        <v>-</v>
      </c>
      <c r="M34" s="90"/>
      <c r="N34" s="87" t="str">
        <f>IF(ISNUMBER(AVERAGE('Odgovori na upitnik'!N63,'Odgovori na upitnik'!N64)),AVERAGE('Odgovori na upitnik'!N63,'Odgovori na upitnik'!N64),"-")</f>
        <v>-</v>
      </c>
      <c r="O34" s="87" t="str">
        <f>IF(ISNUMBER(AVERAGE('Odgovori na upitnik'!O63,'Odgovori na upitnik'!O64)),AVERAGE('Odgovori na upitnik'!O63,'Odgovori na upitnik'!O64),"-")</f>
        <v>-</v>
      </c>
      <c r="P34" s="87" t="str">
        <f>IF(ISNUMBER(AVERAGE('Odgovori na upitnik'!P63,'Odgovori na upitnik'!P64)),AVERAGE('Odgovori na upitnik'!P63,'Odgovori na upitnik'!P64),"-")</f>
        <v>-</v>
      </c>
      <c r="Q34" s="87" t="str">
        <f>IF(ISNUMBER(AVERAGE('Odgovori na upitnik'!Q63,'Odgovori na upitnik'!Q64)),AVERAGE('Odgovori na upitnik'!Q63,'Odgovori na upitnik'!Q64),"-")</f>
        <v>-</v>
      </c>
      <c r="R34" s="87" t="str">
        <f>IF(ISNUMBER(AVERAGE('Odgovori na upitnik'!R63,'Odgovori na upitnik'!R64)),AVERAGE('Odgovori na upitnik'!R63,'Odgovori na upitnik'!R64),"-")</f>
        <v>-</v>
      </c>
      <c r="S34" s="46"/>
      <c r="T34" s="87" t="str">
        <f>IF(ISNUMBER(AVERAGE('Odgovori na upitnik'!T63,'Odgovori na upitnik'!T64)),AVERAGE('Odgovori na upitnik'!T63,'Odgovori na upitnik'!T64),"-")</f>
        <v>-</v>
      </c>
      <c r="U34" s="87" t="str">
        <f>IF(ISNUMBER(AVERAGE('Odgovori na upitnik'!U63,'Odgovori na upitnik'!U64)),AVERAGE('Odgovori na upitnik'!U63,'Odgovori na upitnik'!U64),"-")</f>
        <v>-</v>
      </c>
      <c r="V34" s="87" t="str">
        <f>IF(ISNUMBER(AVERAGE('Odgovori na upitnik'!V63,'Odgovori na upitnik'!V64)),AVERAGE('Odgovori na upitnik'!V63,'Odgovori na upitnik'!V64),"-")</f>
        <v>-</v>
      </c>
      <c r="W34" s="87" t="str">
        <f>IF(ISNUMBER(AVERAGE('Odgovori na upitnik'!W63,'Odgovori na upitnik'!W64)),AVERAGE('Odgovori na upitnik'!W63,'Odgovori na upitnik'!W64),"-")</f>
        <v>-</v>
      </c>
      <c r="X34" s="87" t="str">
        <f>IF(ISNUMBER(AVERAGE('Odgovori na upitnik'!X63,'Odgovori na upitnik'!X64)),AVERAGE('Odgovori na upitnik'!X63,'Odgovori na upitnik'!X64),"-")</f>
        <v>-</v>
      </c>
      <c r="Y34" s="46"/>
      <c r="Z34" s="87" t="str">
        <f>IF(ISNUMBER(AVERAGE('Odgovori na upitnik'!Z63,'Odgovori na upitnik'!Z64)),AVERAGE('Odgovori na upitnik'!Z63,'Odgovori na upitnik'!Z64),"-")</f>
        <v>-</v>
      </c>
      <c r="AA34" s="87" t="str">
        <f>IF(ISNUMBER(AVERAGE('Odgovori na upitnik'!AA63,'Odgovori na upitnik'!AA64)),AVERAGE('Odgovori na upitnik'!AA63,'Odgovori na upitnik'!AA64),"-")</f>
        <v>-</v>
      </c>
      <c r="AB34" s="87" t="str">
        <f>IF(ISNUMBER(AVERAGE('Odgovori na upitnik'!AB63,'Odgovori na upitnik'!AB64)),AVERAGE('Odgovori na upitnik'!AB63,'Odgovori na upitnik'!AB64),"-")</f>
        <v>-</v>
      </c>
      <c r="AC34" s="87" t="str">
        <f>IF(ISNUMBER(AVERAGE('Odgovori na upitnik'!AC63,'Odgovori na upitnik'!AC64)),AVERAGE('Odgovori na upitnik'!AC63,'Odgovori na upitnik'!AC64),"-")</f>
        <v>-</v>
      </c>
      <c r="AD34" s="87" t="str">
        <f>IF(ISNUMBER(AVERAGE('Odgovori na upitnik'!AD63,'Odgovori na upitnik'!AD64)),AVERAGE('Odgovori na upitnik'!AD63,'Odgovori na upitnik'!AD64),"-")</f>
        <v>-</v>
      </c>
      <c r="AE34" s="90"/>
      <c r="AF34" s="87" t="str">
        <f>IF(ISNUMBER(AVERAGE('Odgovori na upitnik'!AF63,'Odgovori na upitnik'!AF64)),AVERAGE('Odgovori na upitnik'!AF63,'Odgovori na upitnik'!AF64),"-")</f>
        <v>-</v>
      </c>
      <c r="AG34" s="87" t="str">
        <f>IF(ISNUMBER(AVERAGE('Odgovori na upitnik'!AG63,'Odgovori na upitnik'!AG64)),AVERAGE('Odgovori na upitnik'!AG63,'Odgovori na upitnik'!AG64),"-")</f>
        <v>-</v>
      </c>
      <c r="AH34" s="87" t="str">
        <f>IF(ISNUMBER(AVERAGE('Odgovori na upitnik'!AH63,'Odgovori na upitnik'!AH64)),AVERAGE('Odgovori na upitnik'!AH63,'Odgovori na upitnik'!AH64),"-")</f>
        <v>-</v>
      </c>
      <c r="AI34" s="87" t="str">
        <f>IF(ISNUMBER(AVERAGE('Odgovori na upitnik'!AI63,'Odgovori na upitnik'!AI64)),AVERAGE('Odgovori na upitnik'!AI63,'Odgovori na upitnik'!AI64),"-")</f>
        <v>-</v>
      </c>
      <c r="AJ34" s="87" t="str">
        <f>IF(ISNUMBER(AVERAGE('Odgovori na upitnik'!AJ63,'Odgovori na upitnik'!AJ64)),AVERAGE('Odgovori na upitnik'!AJ63,'Odgovori na upitnik'!AJ64),"-")</f>
        <v>-</v>
      </c>
      <c r="AK34" s="89"/>
      <c r="AL34" s="87" t="str">
        <f>IF(ISNUMBER(AVERAGE('Odgovori na upitnik'!AL63,'Odgovori na upitnik'!AL64)),AVERAGE('Odgovori na upitnik'!AL63,'Odgovori na upitnik'!AL64),"-")</f>
        <v>-</v>
      </c>
      <c r="AM34" s="87" t="str">
        <f>IF(ISNUMBER(AVERAGE('Odgovori na upitnik'!AM63,'Odgovori na upitnik'!AM64)),AVERAGE('Odgovori na upitnik'!AM63,'Odgovori na upitnik'!AM64),"-")</f>
        <v>-</v>
      </c>
      <c r="AN34" s="87" t="str">
        <f>IF(ISNUMBER(AVERAGE('Odgovori na upitnik'!AN63,'Odgovori na upitnik'!AN64)),AVERAGE('Odgovori na upitnik'!AN63,'Odgovori na upitnik'!AN64),"-")</f>
        <v>-</v>
      </c>
      <c r="AO34" s="87" t="str">
        <f>IF(ISNUMBER(AVERAGE('Odgovori na upitnik'!AO63,'Odgovori na upitnik'!AO64)),AVERAGE('Odgovori na upitnik'!AO63,'Odgovori na upitnik'!AO64),"-")</f>
        <v>-</v>
      </c>
      <c r="AP34" s="87" t="str">
        <f>IF(ISNUMBER(AVERAGE('Odgovori na upitnik'!AP63,'Odgovori na upitnik'!AP64)),AVERAGE('Odgovori na upitnik'!AP63,'Odgovori na upitnik'!AP64),"-")</f>
        <v>-</v>
      </c>
      <c r="AQ34" s="89"/>
      <c r="AR34" s="87" t="str">
        <f>IF(ISNUMBER(AVERAGE('Odgovori na upitnik'!AR63,'Odgovori na upitnik'!AR64)),AVERAGE('Odgovori na upitnik'!AR63,'Odgovori na upitnik'!AR64),"-")</f>
        <v>-</v>
      </c>
      <c r="AS34" s="87" t="str">
        <f>IF(ISNUMBER(AVERAGE('Odgovori na upitnik'!AS63,'Odgovori na upitnik'!AS64)),AVERAGE('Odgovori na upitnik'!AS63,'Odgovori na upitnik'!AS64),"-")</f>
        <v>-</v>
      </c>
      <c r="AT34" s="87" t="str">
        <f>IF(ISNUMBER(AVERAGE('Odgovori na upitnik'!AT63,'Odgovori na upitnik'!AT64)),AVERAGE('Odgovori na upitnik'!AT63,'Odgovori na upitnik'!AT64),"-")</f>
        <v>-</v>
      </c>
      <c r="AU34" s="87" t="str">
        <f>IF(ISNUMBER(AVERAGE('Odgovori na upitnik'!AU63,'Odgovori na upitnik'!AU64)),AVERAGE('Odgovori na upitnik'!AU63,'Odgovori na upitnik'!AU64),"-")</f>
        <v>-</v>
      </c>
      <c r="AV34" s="87" t="str">
        <f>IF(ISNUMBER(AVERAGE('Odgovori na upitnik'!AV63,'Odgovori na upitnik'!AV64)),AVERAGE('Odgovori na upitnik'!AV63,'Odgovori na upitnik'!AV64),"-")</f>
        <v>-</v>
      </c>
      <c r="AW34" s="46"/>
      <c r="AX34" s="87" t="str">
        <f>IF(ISNUMBER(AVERAGE('Odgovori na upitnik'!AX63,'Odgovori na upitnik'!AX64)),AVERAGE('Odgovori na upitnik'!AX63,'Odgovori na upitnik'!AX64),"-")</f>
        <v>-</v>
      </c>
      <c r="AY34" s="87" t="str">
        <f>IF(ISNUMBER(AVERAGE('Odgovori na upitnik'!AY63,'Odgovori na upitnik'!AY64)),AVERAGE('Odgovori na upitnik'!AY63,'Odgovori na upitnik'!AY64),"-")</f>
        <v>-</v>
      </c>
      <c r="AZ34" s="87" t="str">
        <f>IF(ISNUMBER(AVERAGE('Odgovori na upitnik'!AZ63,'Odgovori na upitnik'!AZ64)),AVERAGE('Odgovori na upitnik'!AZ63,'Odgovori na upitnik'!AZ64),"-")</f>
        <v>-</v>
      </c>
      <c r="BA34" s="87" t="str">
        <f>IF(ISNUMBER(AVERAGE('Odgovori na upitnik'!BA63,'Odgovori na upitnik'!BA64)),AVERAGE('Odgovori na upitnik'!BA63,'Odgovori na upitnik'!BA64),"-")</f>
        <v>-</v>
      </c>
      <c r="BB34" s="87" t="str">
        <f>IF(ISNUMBER(AVERAGE('Odgovori na upitnik'!BB63,'Odgovori na upitnik'!BB64)),AVERAGE('Odgovori na upitnik'!BB63,'Odgovori na upitnik'!BB64),"-")</f>
        <v>-</v>
      </c>
      <c r="BC34" s="46"/>
      <c r="BD34" s="87" t="str">
        <f>IF(ISNUMBER(AVERAGE('Odgovori na upitnik'!BD63,'Odgovori na upitnik'!BD64)),AVERAGE('Odgovori na upitnik'!BD63,'Odgovori na upitnik'!BD64),"-")</f>
        <v>-</v>
      </c>
      <c r="BE34" s="87" t="str">
        <f>IF(ISNUMBER(AVERAGE('Odgovori na upitnik'!BE63,'Odgovori na upitnik'!BE64)),AVERAGE('Odgovori na upitnik'!BE63,'Odgovori na upitnik'!BE64),"-")</f>
        <v>-</v>
      </c>
      <c r="BF34" s="87" t="str">
        <f>IF(ISNUMBER(AVERAGE('Odgovori na upitnik'!BF63,'Odgovori na upitnik'!BF64)),AVERAGE('Odgovori na upitnik'!BF63,'Odgovori na upitnik'!BF64),"-")</f>
        <v>-</v>
      </c>
      <c r="BG34" s="87" t="str">
        <f>IF(ISNUMBER(AVERAGE('Odgovori na upitnik'!BG63,'Odgovori na upitnik'!BG64)),AVERAGE('Odgovori na upitnik'!BG63,'Odgovori na upitnik'!BG64),"-")</f>
        <v>-</v>
      </c>
      <c r="BH34" s="87" t="str">
        <f>IF(ISNUMBER(AVERAGE('Odgovori na upitnik'!BH63,'Odgovori na upitnik'!BH64)),AVERAGE('Odgovori na upitnik'!BH63,'Odgovori na upitnik'!BH64),"-")</f>
        <v>-</v>
      </c>
      <c r="BI34" s="46"/>
      <c r="BJ34" s="87" t="str">
        <f>IF(ISNUMBER(AVERAGE('Odgovori na upitnik'!BJ63,'Odgovori na upitnik'!BJ64)),AVERAGE('Odgovori na upitnik'!BJ63,'Odgovori na upitnik'!BJ64),"-")</f>
        <v>-</v>
      </c>
      <c r="BK34" s="87" t="str">
        <f>IF(ISNUMBER(AVERAGE('Odgovori na upitnik'!BK63,'Odgovori na upitnik'!BK64)),AVERAGE('Odgovori na upitnik'!BK63,'Odgovori na upitnik'!BK64),"-")</f>
        <v>-</v>
      </c>
      <c r="BL34" s="87" t="str">
        <f>IF(ISNUMBER(AVERAGE('Odgovori na upitnik'!BL63,'Odgovori na upitnik'!BL64)),AVERAGE('Odgovori na upitnik'!BL63,'Odgovori na upitnik'!BL64),"-")</f>
        <v>-</v>
      </c>
      <c r="BM34" s="87" t="str">
        <f>IF(ISNUMBER(AVERAGE('Odgovori na upitnik'!BM63,'Odgovori na upitnik'!BM64)),AVERAGE('Odgovori na upitnik'!BM63,'Odgovori na upitnik'!BM64),"-")</f>
        <v>-</v>
      </c>
      <c r="BN34" s="87" t="str">
        <f>IF(ISNUMBER(AVERAGE('Odgovori na upitnik'!BN63,'Odgovori na upitnik'!BN64)),AVERAGE('Odgovori na upitnik'!BN63,'Odgovori na upitnik'!BN64),"-")</f>
        <v>-</v>
      </c>
      <c r="BO34" s="79"/>
      <c r="BP34" s="106"/>
      <c r="BQ34" s="107"/>
    </row>
    <row r="35" spans="1:69" ht="15.75" customHeight="1" thickBot="1">
      <c r="A35" s="101" t="s">
        <v>41</v>
      </c>
      <c r="B35" s="102" t="str">
        <f>IF(ISNUMBER(AVERAGE('Odgovori na upitnik'!B65,'Odgovori na upitnik'!B67,'Odgovori na upitnik'!B66,'Odgovori na upitnik'!B68)),AVERAGE('Odgovori na upitnik'!B65,'Odgovori na upitnik'!B67,'Odgovori na upitnik'!B66,'Odgovori na upitnik'!B68),"-")</f>
        <v>-</v>
      </c>
      <c r="C35" s="102" t="str">
        <f>IF(ISNUMBER(AVERAGE('Odgovori na upitnik'!C65,'Odgovori na upitnik'!C67,'Odgovori na upitnik'!C66,'Odgovori na upitnik'!C68)),AVERAGE('Odgovori na upitnik'!C65,'Odgovori na upitnik'!C67,'Odgovori na upitnik'!C66,'Odgovori na upitnik'!C68),"-")</f>
        <v>-</v>
      </c>
      <c r="D35" s="102" t="str">
        <f>IF(ISNUMBER(AVERAGE('Odgovori na upitnik'!D65,'Odgovori na upitnik'!D67,'Odgovori na upitnik'!D66,'Odgovori na upitnik'!D68)),AVERAGE('Odgovori na upitnik'!D65,'Odgovori na upitnik'!D67,'Odgovori na upitnik'!D66,'Odgovori na upitnik'!D68),"-")</f>
        <v>-</v>
      </c>
      <c r="E35" s="102" t="str">
        <f>IF(ISNUMBER(AVERAGE('Odgovori na upitnik'!E65,'Odgovori na upitnik'!E67,'Odgovori na upitnik'!E66,'Odgovori na upitnik'!E68)),AVERAGE('Odgovori na upitnik'!E65,'Odgovori na upitnik'!E67,'Odgovori na upitnik'!E66,'Odgovori na upitnik'!E68),"-")</f>
        <v>-</v>
      </c>
      <c r="F35" s="102" t="str">
        <f>IF(ISNUMBER(AVERAGE('Odgovori na upitnik'!F65,'Odgovori na upitnik'!F67,'Odgovori na upitnik'!F66,'Odgovori na upitnik'!F68)),AVERAGE('Odgovori na upitnik'!F65,'Odgovori na upitnik'!F67,'Odgovori na upitnik'!F66,'Odgovori na upitnik'!F68),"-")</f>
        <v>-</v>
      </c>
      <c r="G35" s="102"/>
      <c r="H35" s="102" t="str">
        <f>IF(ISNUMBER(AVERAGE('Odgovori na upitnik'!H65,'Odgovori na upitnik'!H67,'Odgovori na upitnik'!H66,'Odgovori na upitnik'!H68)),AVERAGE('Odgovori na upitnik'!H65,'Odgovori na upitnik'!H67,'Odgovori na upitnik'!H66,'Odgovori na upitnik'!H68),"-")</f>
        <v>-</v>
      </c>
      <c r="I35" s="102" t="str">
        <f>IF(ISNUMBER(AVERAGE('Odgovori na upitnik'!I65,'Odgovori na upitnik'!I67,'Odgovori na upitnik'!I66,'Odgovori na upitnik'!I68)),AVERAGE('Odgovori na upitnik'!I65,'Odgovori na upitnik'!I67,'Odgovori na upitnik'!I66,'Odgovori na upitnik'!I68),"-")</f>
        <v>-</v>
      </c>
      <c r="J35" s="102" t="str">
        <f>IF(ISNUMBER(AVERAGE('Odgovori na upitnik'!J65,'Odgovori na upitnik'!J67,'Odgovori na upitnik'!J66,'Odgovori na upitnik'!J68)),AVERAGE('Odgovori na upitnik'!J65,'Odgovori na upitnik'!J67,'Odgovori na upitnik'!J66,'Odgovori na upitnik'!J68),"-")</f>
        <v>-</v>
      </c>
      <c r="K35" s="102" t="str">
        <f>IF(ISNUMBER(AVERAGE('Odgovori na upitnik'!K65,'Odgovori na upitnik'!K67,'Odgovori na upitnik'!K66,'Odgovori na upitnik'!K68)),AVERAGE('Odgovori na upitnik'!K65,'Odgovori na upitnik'!K67,'Odgovori na upitnik'!K66,'Odgovori na upitnik'!K68),"-")</f>
        <v>-</v>
      </c>
      <c r="L35" s="102" t="str">
        <f>IF(ISNUMBER(AVERAGE('Odgovori na upitnik'!L65,'Odgovori na upitnik'!L67,'Odgovori na upitnik'!L66,'Odgovori na upitnik'!L68)),AVERAGE('Odgovori na upitnik'!L65,'Odgovori na upitnik'!L67,'Odgovori na upitnik'!L66,'Odgovori na upitnik'!L68),"-")</f>
        <v>-</v>
      </c>
      <c r="M35" s="90"/>
      <c r="N35" s="102" t="str">
        <f>IF(ISNUMBER(AVERAGE('Odgovori na upitnik'!N65,'Odgovori na upitnik'!N67,'Odgovori na upitnik'!N66,'Odgovori na upitnik'!N68)),AVERAGE('Odgovori na upitnik'!N65,'Odgovori na upitnik'!N67,'Odgovori na upitnik'!N66,'Odgovori na upitnik'!N68),"-")</f>
        <v>-</v>
      </c>
      <c r="O35" s="102" t="str">
        <f>IF(ISNUMBER(AVERAGE('Odgovori na upitnik'!O65,'Odgovori na upitnik'!O67,'Odgovori na upitnik'!O66,'Odgovori na upitnik'!O68)),AVERAGE('Odgovori na upitnik'!O65,'Odgovori na upitnik'!O67,'Odgovori na upitnik'!O66,'Odgovori na upitnik'!O68),"-")</f>
        <v>-</v>
      </c>
      <c r="P35" s="102" t="str">
        <f>IF(ISNUMBER(AVERAGE('Odgovori na upitnik'!P65,'Odgovori na upitnik'!P67,'Odgovori na upitnik'!P66,'Odgovori na upitnik'!P68)),AVERAGE('Odgovori na upitnik'!P65,'Odgovori na upitnik'!P67,'Odgovori na upitnik'!P66,'Odgovori na upitnik'!P68),"-")</f>
        <v>-</v>
      </c>
      <c r="Q35" s="102" t="str">
        <f>IF(ISNUMBER(AVERAGE('Odgovori na upitnik'!Q65,'Odgovori na upitnik'!Q67,'Odgovori na upitnik'!Q66,'Odgovori na upitnik'!Q68)),AVERAGE('Odgovori na upitnik'!Q65,'Odgovori na upitnik'!Q67,'Odgovori na upitnik'!Q66,'Odgovori na upitnik'!Q68),"-")</f>
        <v>-</v>
      </c>
      <c r="R35" s="102" t="str">
        <f>IF(ISNUMBER(AVERAGE('Odgovori na upitnik'!R65,'Odgovori na upitnik'!R67,'Odgovori na upitnik'!R66,'Odgovori na upitnik'!R68)),AVERAGE('Odgovori na upitnik'!R65,'Odgovori na upitnik'!R67,'Odgovori na upitnik'!R66,'Odgovori na upitnik'!R68),"-")</f>
        <v>-</v>
      </c>
      <c r="S35" s="46"/>
      <c r="T35" s="102" t="str">
        <f>IF(ISNUMBER(AVERAGE('Odgovori na upitnik'!T65,'Odgovori na upitnik'!T67,'Odgovori na upitnik'!T66,'Odgovori na upitnik'!T68)),AVERAGE('Odgovori na upitnik'!T65,'Odgovori na upitnik'!T67,'Odgovori na upitnik'!T66,'Odgovori na upitnik'!T68),"-")</f>
        <v>-</v>
      </c>
      <c r="U35" s="102" t="str">
        <f>IF(ISNUMBER(AVERAGE('Odgovori na upitnik'!U65,'Odgovori na upitnik'!U67,'Odgovori na upitnik'!U66,'Odgovori na upitnik'!U68)),AVERAGE('Odgovori na upitnik'!U65,'Odgovori na upitnik'!U67,'Odgovori na upitnik'!U66,'Odgovori na upitnik'!U68),"-")</f>
        <v>-</v>
      </c>
      <c r="V35" s="102" t="str">
        <f>IF(ISNUMBER(AVERAGE('Odgovori na upitnik'!V65,'Odgovori na upitnik'!V67,'Odgovori na upitnik'!V66,'Odgovori na upitnik'!V68)),AVERAGE('Odgovori na upitnik'!V65,'Odgovori na upitnik'!V67,'Odgovori na upitnik'!V66,'Odgovori na upitnik'!V68),"-")</f>
        <v>-</v>
      </c>
      <c r="W35" s="102" t="str">
        <f>IF(ISNUMBER(AVERAGE('Odgovori na upitnik'!W65,'Odgovori na upitnik'!W67,'Odgovori na upitnik'!W66,'Odgovori na upitnik'!W68)),AVERAGE('Odgovori na upitnik'!W65,'Odgovori na upitnik'!W67,'Odgovori na upitnik'!W66,'Odgovori na upitnik'!W68),"-")</f>
        <v>-</v>
      </c>
      <c r="X35" s="102" t="str">
        <f>IF(ISNUMBER(AVERAGE('Odgovori na upitnik'!X65,'Odgovori na upitnik'!X67,'Odgovori na upitnik'!X66,'Odgovori na upitnik'!X68)),AVERAGE('Odgovori na upitnik'!X65,'Odgovori na upitnik'!X67,'Odgovori na upitnik'!X66,'Odgovori na upitnik'!X68),"-")</f>
        <v>-</v>
      </c>
      <c r="Y35" s="46"/>
      <c r="Z35" s="102" t="str">
        <f>IF(ISNUMBER(AVERAGE('Odgovori na upitnik'!Z65,'Odgovori na upitnik'!Z67,'Odgovori na upitnik'!Z66,'Odgovori na upitnik'!Z68)),AVERAGE('Odgovori na upitnik'!Z65,'Odgovori na upitnik'!Z67,'Odgovori na upitnik'!Z66,'Odgovori na upitnik'!Z68),"-")</f>
        <v>-</v>
      </c>
      <c r="AA35" s="102" t="str">
        <f>IF(ISNUMBER(AVERAGE('Odgovori na upitnik'!AA65,'Odgovori na upitnik'!AA67,'Odgovori na upitnik'!AA66,'Odgovori na upitnik'!AA68)),AVERAGE('Odgovori na upitnik'!AA65,'Odgovori na upitnik'!AA67,'Odgovori na upitnik'!AA66,'Odgovori na upitnik'!AA68),"-")</f>
        <v>-</v>
      </c>
      <c r="AB35" s="102" t="str">
        <f>IF(ISNUMBER(AVERAGE('Odgovori na upitnik'!AB65,'Odgovori na upitnik'!AB67,'Odgovori na upitnik'!AB66,'Odgovori na upitnik'!AB68)),AVERAGE('Odgovori na upitnik'!AB65,'Odgovori na upitnik'!AB67,'Odgovori na upitnik'!AB66,'Odgovori na upitnik'!AB68),"-")</f>
        <v>-</v>
      </c>
      <c r="AC35" s="102" t="str">
        <f>IF(ISNUMBER(AVERAGE('Odgovori na upitnik'!AC65,'Odgovori na upitnik'!AC67,'Odgovori na upitnik'!AC66,'Odgovori na upitnik'!AC68)),AVERAGE('Odgovori na upitnik'!AC65,'Odgovori na upitnik'!AC67,'Odgovori na upitnik'!AC66,'Odgovori na upitnik'!AC68),"-")</f>
        <v>-</v>
      </c>
      <c r="AD35" s="102" t="str">
        <f>IF(ISNUMBER(AVERAGE('Odgovori na upitnik'!AD65,'Odgovori na upitnik'!AD67,'Odgovori na upitnik'!AD66,'Odgovori na upitnik'!AD68)),AVERAGE('Odgovori na upitnik'!AD65,'Odgovori na upitnik'!AD67,'Odgovori na upitnik'!AD66,'Odgovori na upitnik'!AD68),"-")</f>
        <v>-</v>
      </c>
      <c r="AE35" s="90"/>
      <c r="AF35" s="102" t="str">
        <f>IF(ISNUMBER(AVERAGE('Odgovori na upitnik'!AF65,'Odgovori na upitnik'!AF67,'Odgovori na upitnik'!AF66,'Odgovori na upitnik'!AF68)),AVERAGE('Odgovori na upitnik'!AF65,'Odgovori na upitnik'!AF67,'Odgovori na upitnik'!AF66,'Odgovori na upitnik'!AF68),"-")</f>
        <v>-</v>
      </c>
      <c r="AG35" s="102" t="str">
        <f>IF(ISNUMBER(AVERAGE('Odgovori na upitnik'!AG65,'Odgovori na upitnik'!AG67,'Odgovori na upitnik'!AG66,'Odgovori na upitnik'!AG68)),AVERAGE('Odgovori na upitnik'!AG65,'Odgovori na upitnik'!AG67,'Odgovori na upitnik'!AG66,'Odgovori na upitnik'!AG68),"-")</f>
        <v>-</v>
      </c>
      <c r="AH35" s="102" t="str">
        <f>IF(ISNUMBER(AVERAGE('Odgovori na upitnik'!AH65,'Odgovori na upitnik'!AH67,'Odgovori na upitnik'!AH66,'Odgovori na upitnik'!AH68)),AVERAGE('Odgovori na upitnik'!AH65,'Odgovori na upitnik'!AH67,'Odgovori na upitnik'!AH66,'Odgovori na upitnik'!AH68),"-")</f>
        <v>-</v>
      </c>
      <c r="AI35" s="102" t="str">
        <f>IF(ISNUMBER(AVERAGE('Odgovori na upitnik'!AI65,'Odgovori na upitnik'!AI67,'Odgovori na upitnik'!AI66,'Odgovori na upitnik'!AI68)),AVERAGE('Odgovori na upitnik'!AI65,'Odgovori na upitnik'!AI67,'Odgovori na upitnik'!AI66,'Odgovori na upitnik'!AI68),"-")</f>
        <v>-</v>
      </c>
      <c r="AJ35" s="102" t="str">
        <f>IF(ISNUMBER(AVERAGE('Odgovori na upitnik'!AJ65,'Odgovori na upitnik'!AJ67,'Odgovori na upitnik'!AJ66,'Odgovori na upitnik'!AJ68)),AVERAGE('Odgovori na upitnik'!AJ65,'Odgovori na upitnik'!AJ67,'Odgovori na upitnik'!AJ66,'Odgovori na upitnik'!AJ68),"-")</f>
        <v>-</v>
      </c>
      <c r="AK35" s="89"/>
      <c r="AL35" s="102" t="str">
        <f>IF(ISNUMBER(AVERAGE('Odgovori na upitnik'!AL65,'Odgovori na upitnik'!AL67,'Odgovori na upitnik'!AL66,'Odgovori na upitnik'!AL68)),AVERAGE('Odgovori na upitnik'!AL65,'Odgovori na upitnik'!AL67,'Odgovori na upitnik'!AL66,'Odgovori na upitnik'!AL68),"-")</f>
        <v>-</v>
      </c>
      <c r="AM35" s="102" t="str">
        <f>IF(ISNUMBER(AVERAGE('Odgovori na upitnik'!AM65,'Odgovori na upitnik'!AM67,'Odgovori na upitnik'!AM66,'Odgovori na upitnik'!AM68)),AVERAGE('Odgovori na upitnik'!AM65,'Odgovori na upitnik'!AM67,'Odgovori na upitnik'!AM66,'Odgovori na upitnik'!AM68),"-")</f>
        <v>-</v>
      </c>
      <c r="AN35" s="102" t="str">
        <f>IF(ISNUMBER(AVERAGE('Odgovori na upitnik'!AN65,'Odgovori na upitnik'!AN67,'Odgovori na upitnik'!AN66,'Odgovori na upitnik'!AN68)),AVERAGE('Odgovori na upitnik'!AN65,'Odgovori na upitnik'!AN67,'Odgovori na upitnik'!AN66,'Odgovori na upitnik'!AN68),"-")</f>
        <v>-</v>
      </c>
      <c r="AO35" s="102" t="str">
        <f>IF(ISNUMBER(AVERAGE('Odgovori na upitnik'!AO65,'Odgovori na upitnik'!AO67,'Odgovori na upitnik'!AO66,'Odgovori na upitnik'!AO68)),AVERAGE('Odgovori na upitnik'!AO65,'Odgovori na upitnik'!AO67,'Odgovori na upitnik'!AO66,'Odgovori na upitnik'!AO68),"-")</f>
        <v>-</v>
      </c>
      <c r="AP35" s="102" t="str">
        <f>IF(ISNUMBER(AVERAGE('Odgovori na upitnik'!AP65,'Odgovori na upitnik'!AP67,'Odgovori na upitnik'!AP66,'Odgovori na upitnik'!AP68)),AVERAGE('Odgovori na upitnik'!AP65,'Odgovori na upitnik'!AP67,'Odgovori na upitnik'!AP66,'Odgovori na upitnik'!AP68),"-")</f>
        <v>-</v>
      </c>
      <c r="AQ35" s="89"/>
      <c r="AR35" s="102" t="str">
        <f>IF(ISNUMBER(AVERAGE('Odgovori na upitnik'!AR65,'Odgovori na upitnik'!AR67,'Odgovori na upitnik'!AR66,'Odgovori na upitnik'!AR68)),AVERAGE('Odgovori na upitnik'!AR65,'Odgovori na upitnik'!AR67,'Odgovori na upitnik'!AR66,'Odgovori na upitnik'!AR68),"-")</f>
        <v>-</v>
      </c>
      <c r="AS35" s="102" t="str">
        <f>IF(ISNUMBER(AVERAGE('Odgovori na upitnik'!AS65,'Odgovori na upitnik'!AS67,'Odgovori na upitnik'!AS66,'Odgovori na upitnik'!AS68)),AVERAGE('Odgovori na upitnik'!AS65,'Odgovori na upitnik'!AS67,'Odgovori na upitnik'!AS66,'Odgovori na upitnik'!AS68),"-")</f>
        <v>-</v>
      </c>
      <c r="AT35" s="102" t="str">
        <f>IF(ISNUMBER(AVERAGE('Odgovori na upitnik'!AT65,'Odgovori na upitnik'!AT67,'Odgovori na upitnik'!AT66,'Odgovori na upitnik'!AT68)),AVERAGE('Odgovori na upitnik'!AT65,'Odgovori na upitnik'!AT67,'Odgovori na upitnik'!AT66,'Odgovori na upitnik'!AT68),"-")</f>
        <v>-</v>
      </c>
      <c r="AU35" s="102" t="str">
        <f>IF(ISNUMBER(AVERAGE('Odgovori na upitnik'!AU65,'Odgovori na upitnik'!AU67,'Odgovori na upitnik'!AU66,'Odgovori na upitnik'!AU68)),AVERAGE('Odgovori na upitnik'!AU65,'Odgovori na upitnik'!AU67,'Odgovori na upitnik'!AU66,'Odgovori na upitnik'!AU68),"-")</f>
        <v>-</v>
      </c>
      <c r="AV35" s="102" t="str">
        <f>IF(ISNUMBER(AVERAGE('Odgovori na upitnik'!AV65,'Odgovori na upitnik'!AV67,'Odgovori na upitnik'!AV66,'Odgovori na upitnik'!AV68)),AVERAGE('Odgovori na upitnik'!AV65,'Odgovori na upitnik'!AV67,'Odgovori na upitnik'!AV66,'Odgovori na upitnik'!AV68),"-")</f>
        <v>-</v>
      </c>
      <c r="AW35" s="46"/>
      <c r="AX35" s="102" t="str">
        <f>IF(ISNUMBER(AVERAGE('Odgovori na upitnik'!AX65,'Odgovori na upitnik'!AX67,'Odgovori na upitnik'!AX66,'Odgovori na upitnik'!AX68)),AVERAGE('Odgovori na upitnik'!AX65,'Odgovori na upitnik'!AX67,'Odgovori na upitnik'!AX66,'Odgovori na upitnik'!AX68),"-")</f>
        <v>-</v>
      </c>
      <c r="AY35" s="102" t="str">
        <f>IF(ISNUMBER(AVERAGE('Odgovori na upitnik'!AY65,'Odgovori na upitnik'!AY67,'Odgovori na upitnik'!AY66,'Odgovori na upitnik'!AY68)),AVERAGE('Odgovori na upitnik'!AY65,'Odgovori na upitnik'!AY67,'Odgovori na upitnik'!AY66,'Odgovori na upitnik'!AY68),"-")</f>
        <v>-</v>
      </c>
      <c r="AZ35" s="102" t="str">
        <f>IF(ISNUMBER(AVERAGE('Odgovori na upitnik'!AZ65,'Odgovori na upitnik'!AZ67,'Odgovori na upitnik'!AZ66,'Odgovori na upitnik'!AZ68)),AVERAGE('Odgovori na upitnik'!AZ65,'Odgovori na upitnik'!AZ67,'Odgovori na upitnik'!AZ66,'Odgovori na upitnik'!AZ68),"-")</f>
        <v>-</v>
      </c>
      <c r="BA35" s="102" t="str">
        <f>IF(ISNUMBER(AVERAGE('Odgovori na upitnik'!BA65,'Odgovori na upitnik'!BA67,'Odgovori na upitnik'!BA66,'Odgovori na upitnik'!BA68)),AVERAGE('Odgovori na upitnik'!BA65,'Odgovori na upitnik'!BA67,'Odgovori na upitnik'!BA66,'Odgovori na upitnik'!BA68),"-")</f>
        <v>-</v>
      </c>
      <c r="BB35" s="102" t="str">
        <f>IF(ISNUMBER(AVERAGE('Odgovori na upitnik'!BB65,'Odgovori na upitnik'!BB67,'Odgovori na upitnik'!BB66,'Odgovori na upitnik'!BB68)),AVERAGE('Odgovori na upitnik'!BB65,'Odgovori na upitnik'!BB67,'Odgovori na upitnik'!BB66,'Odgovori na upitnik'!BB68),"-")</f>
        <v>-</v>
      </c>
      <c r="BC35" s="46"/>
      <c r="BD35" s="102" t="str">
        <f>IF(ISNUMBER(AVERAGE('Odgovori na upitnik'!BD65,'Odgovori na upitnik'!BD67,'Odgovori na upitnik'!BD66,'Odgovori na upitnik'!BD68)),AVERAGE('Odgovori na upitnik'!BD65,'Odgovori na upitnik'!BD67,'Odgovori na upitnik'!BD66,'Odgovori na upitnik'!BD68),"-")</f>
        <v>-</v>
      </c>
      <c r="BE35" s="102" t="str">
        <f>IF(ISNUMBER(AVERAGE('Odgovori na upitnik'!BE65,'Odgovori na upitnik'!BE67,'Odgovori na upitnik'!BE66,'Odgovori na upitnik'!BE68)),AVERAGE('Odgovori na upitnik'!BE65,'Odgovori na upitnik'!BE67,'Odgovori na upitnik'!BE66,'Odgovori na upitnik'!BE68),"-")</f>
        <v>-</v>
      </c>
      <c r="BF35" s="102" t="str">
        <f>IF(ISNUMBER(AVERAGE('Odgovori na upitnik'!BF65,'Odgovori na upitnik'!BF67,'Odgovori na upitnik'!BF66,'Odgovori na upitnik'!BF68)),AVERAGE('Odgovori na upitnik'!BF65,'Odgovori na upitnik'!BF67,'Odgovori na upitnik'!BF66,'Odgovori na upitnik'!BF68),"-")</f>
        <v>-</v>
      </c>
      <c r="BG35" s="102" t="str">
        <f>IF(ISNUMBER(AVERAGE('Odgovori na upitnik'!BG65,'Odgovori na upitnik'!BG67,'Odgovori na upitnik'!BG66,'Odgovori na upitnik'!BG68)),AVERAGE('Odgovori na upitnik'!BG65,'Odgovori na upitnik'!BG67,'Odgovori na upitnik'!BG66,'Odgovori na upitnik'!BG68),"-")</f>
        <v>-</v>
      </c>
      <c r="BH35" s="102" t="str">
        <f>IF(ISNUMBER(AVERAGE('Odgovori na upitnik'!BH65,'Odgovori na upitnik'!BH67,'Odgovori na upitnik'!BH66,'Odgovori na upitnik'!BH68)),AVERAGE('Odgovori na upitnik'!BH65,'Odgovori na upitnik'!BH67,'Odgovori na upitnik'!BH66,'Odgovori na upitnik'!BH68),"-")</f>
        <v>-</v>
      </c>
      <c r="BI35" s="48"/>
      <c r="BJ35" s="102" t="str">
        <f>IF(ISNUMBER(AVERAGE('Odgovori na upitnik'!BJ65,'Odgovori na upitnik'!BJ67,'Odgovori na upitnik'!BJ66,'Odgovori na upitnik'!BJ68)),AVERAGE('Odgovori na upitnik'!BJ65,'Odgovori na upitnik'!BJ67,'Odgovori na upitnik'!BJ66,'Odgovori na upitnik'!BJ68),"-")</f>
        <v>-</v>
      </c>
      <c r="BK35" s="102" t="str">
        <f>IF(ISNUMBER(AVERAGE('Odgovori na upitnik'!BK65,'Odgovori na upitnik'!BK67,'Odgovori na upitnik'!BK66,'Odgovori na upitnik'!BK68)),AVERAGE('Odgovori na upitnik'!BK65,'Odgovori na upitnik'!BK67,'Odgovori na upitnik'!BK66,'Odgovori na upitnik'!BK68),"-")</f>
        <v>-</v>
      </c>
      <c r="BL35" s="102" t="str">
        <f>IF(ISNUMBER(AVERAGE('Odgovori na upitnik'!BL65,'Odgovori na upitnik'!BL67,'Odgovori na upitnik'!BL66,'Odgovori na upitnik'!BL68)),AVERAGE('Odgovori na upitnik'!BL65,'Odgovori na upitnik'!BL67,'Odgovori na upitnik'!BL66,'Odgovori na upitnik'!BL68),"-")</f>
        <v>-</v>
      </c>
      <c r="BM35" s="102" t="str">
        <f>IF(ISNUMBER(AVERAGE('Odgovori na upitnik'!BM65,'Odgovori na upitnik'!BM67,'Odgovori na upitnik'!BM66,'Odgovori na upitnik'!BM68)),AVERAGE('Odgovori na upitnik'!BM65,'Odgovori na upitnik'!BM67,'Odgovori na upitnik'!BM66,'Odgovori na upitnik'!BM68),"-")</f>
        <v>-</v>
      </c>
      <c r="BN35" s="102" t="str">
        <f>IF(ISNUMBER(AVERAGE('Odgovori na upitnik'!BN65,'Odgovori na upitnik'!BN67,'Odgovori na upitnik'!BN66,'Odgovori na upitnik'!BN68)),AVERAGE('Odgovori na upitnik'!BN65,'Odgovori na upitnik'!BN67,'Odgovori na upitnik'!BN66,'Odgovori na upitnik'!BN68),"-")</f>
        <v>-</v>
      </c>
      <c r="BO35" s="79"/>
      <c r="BP35" s="106"/>
      <c r="BQ35" s="107"/>
    </row>
    <row r="36" spans="1:69" ht="15.75" customHeight="1">
      <c r="A36" s="48"/>
      <c r="B36" s="48"/>
      <c r="C36" s="48"/>
      <c r="D36" s="48"/>
      <c r="E36" s="48"/>
      <c r="F36" s="48"/>
      <c r="G36" s="90"/>
      <c r="H36" s="48"/>
      <c r="I36" s="48"/>
      <c r="J36" s="48"/>
      <c r="K36" s="48"/>
      <c r="L36" s="48"/>
      <c r="M36" s="90"/>
      <c r="N36" s="48"/>
      <c r="O36" s="48"/>
      <c r="P36" s="48"/>
      <c r="Q36" s="48"/>
      <c r="R36" s="48"/>
      <c r="S36" s="46"/>
      <c r="T36" s="48"/>
      <c r="U36" s="48"/>
      <c r="V36" s="48"/>
      <c r="W36" s="48"/>
      <c r="X36" s="48"/>
      <c r="Y36" s="46"/>
      <c r="Z36" s="48"/>
      <c r="AA36" s="48"/>
      <c r="AB36" s="48"/>
      <c r="AC36" s="48"/>
      <c r="AD36" s="48"/>
      <c r="AE36" s="90"/>
      <c r="AF36" s="48"/>
      <c r="AG36" s="48"/>
      <c r="AH36" s="48"/>
      <c r="AI36" s="48"/>
      <c r="AJ36" s="48"/>
      <c r="AK36" s="89"/>
      <c r="AL36" s="48"/>
      <c r="AM36" s="48"/>
      <c r="AN36" s="48"/>
      <c r="AO36" s="48"/>
      <c r="AP36" s="48"/>
      <c r="AQ36" s="89"/>
      <c r="AR36" s="48"/>
      <c r="AS36" s="48"/>
      <c r="AT36" s="48"/>
      <c r="AU36" s="48"/>
      <c r="AV36" s="48"/>
      <c r="AW36" s="48"/>
      <c r="AX36" s="48"/>
      <c r="AY36" s="48"/>
      <c r="AZ36" s="48"/>
      <c r="BA36" s="48"/>
      <c r="BB36" s="48"/>
      <c r="BC36" s="46"/>
      <c r="BD36" s="48"/>
      <c r="BE36" s="48"/>
      <c r="BF36" s="48"/>
      <c r="BG36" s="48"/>
      <c r="BH36" s="48"/>
      <c r="BI36" s="46"/>
      <c r="BJ36" s="48"/>
      <c r="BK36" s="48"/>
      <c r="BL36" s="48"/>
      <c r="BM36" s="48"/>
      <c r="BN36" s="48"/>
      <c r="BO36" s="48"/>
      <c r="BP36" s="48"/>
    </row>
    <row r="37" spans="1:69" ht="15.75" customHeight="1">
      <c r="A37" s="48"/>
      <c r="B37" s="48"/>
      <c r="C37" s="48"/>
      <c r="D37" s="48"/>
      <c r="E37" s="48"/>
      <c r="F37" s="48"/>
      <c r="G37" s="48"/>
      <c r="H37" s="48"/>
      <c r="I37" s="48"/>
      <c r="J37" s="48"/>
      <c r="K37" s="48"/>
      <c r="L37" s="48"/>
      <c r="M37" s="48"/>
      <c r="N37" s="48"/>
      <c r="O37" s="48"/>
      <c r="P37" s="48"/>
      <c r="Q37" s="48"/>
      <c r="R37" s="48"/>
      <c r="S37" s="48"/>
      <c r="T37" s="48"/>
      <c r="U37" s="48"/>
      <c r="V37" s="48"/>
      <c r="W37" s="48"/>
      <c r="X37" s="48"/>
      <c r="Y37" s="46"/>
      <c r="Z37" s="48"/>
      <c r="AA37" s="48"/>
      <c r="AB37" s="48"/>
      <c r="AC37" s="48"/>
      <c r="AD37" s="48"/>
      <c r="AE37" s="90"/>
      <c r="AF37" s="48"/>
      <c r="AG37" s="48"/>
      <c r="AH37" s="48"/>
      <c r="AI37" s="48"/>
      <c r="AJ37" s="48"/>
      <c r="AK37" s="89"/>
      <c r="AL37" s="48"/>
      <c r="AM37" s="48"/>
      <c r="AN37" s="48"/>
      <c r="AO37" s="48"/>
      <c r="AP37" s="48"/>
      <c r="AQ37" s="89"/>
      <c r="AR37" s="48"/>
      <c r="AS37" s="48"/>
      <c r="AT37" s="48"/>
      <c r="AU37" s="48"/>
      <c r="AV37" s="48"/>
      <c r="AW37" s="48"/>
      <c r="AX37" s="48"/>
      <c r="AY37" s="48"/>
      <c r="AZ37" s="48"/>
      <c r="BA37" s="48"/>
      <c r="BB37" s="48"/>
      <c r="BC37" s="46"/>
      <c r="BD37" s="48"/>
      <c r="BE37" s="48"/>
      <c r="BF37" s="48"/>
      <c r="BG37" s="48"/>
      <c r="BH37" s="48"/>
      <c r="BI37" s="48"/>
      <c r="BJ37" s="48"/>
      <c r="BK37" s="48"/>
      <c r="BL37" s="48"/>
      <c r="BM37" s="48"/>
      <c r="BN37" s="48"/>
      <c r="BO37" s="48"/>
      <c r="BP37" s="48"/>
    </row>
    <row r="38" spans="1:69" ht="15.75" customHeight="1">
      <c r="A38" s="48"/>
      <c r="B38" s="48"/>
      <c r="C38" s="48"/>
      <c r="D38" s="48"/>
      <c r="E38" s="48"/>
      <c r="F38" s="48"/>
      <c r="G38" s="48"/>
      <c r="H38" s="48"/>
      <c r="I38" s="48"/>
      <c r="J38" s="48"/>
      <c r="K38" s="48"/>
      <c r="L38" s="48"/>
      <c r="M38" s="48"/>
      <c r="N38" s="48"/>
      <c r="O38" s="48"/>
      <c r="P38" s="48"/>
      <c r="Q38" s="48"/>
      <c r="R38" s="48"/>
      <c r="S38" s="48"/>
      <c r="T38" s="48"/>
      <c r="U38" s="48"/>
      <c r="V38" s="48"/>
      <c r="W38" s="48"/>
      <c r="X38" s="48"/>
      <c r="Y38" s="46"/>
      <c r="Z38" s="48"/>
      <c r="AA38" s="48"/>
      <c r="AB38" s="48"/>
      <c r="AC38" s="48"/>
      <c r="AD38" s="48"/>
      <c r="AE38" s="90"/>
      <c r="AF38" s="48"/>
      <c r="AG38" s="48"/>
      <c r="AH38" s="48"/>
      <c r="AI38" s="48"/>
      <c r="AJ38" s="48"/>
      <c r="AK38" s="89"/>
      <c r="AL38" s="48"/>
      <c r="AM38" s="48"/>
      <c r="AN38" s="48"/>
      <c r="AO38" s="48"/>
      <c r="AP38" s="48"/>
      <c r="AQ38" s="89"/>
      <c r="AR38" s="48"/>
      <c r="AS38" s="48"/>
      <c r="AT38" s="48"/>
      <c r="AU38" s="48"/>
      <c r="AV38" s="48"/>
      <c r="AW38" s="48"/>
      <c r="AX38" s="48"/>
      <c r="AY38" s="48"/>
      <c r="AZ38" s="48"/>
      <c r="BA38" s="48"/>
      <c r="BB38" s="48"/>
      <c r="BC38" s="46"/>
      <c r="BD38" s="48"/>
      <c r="BE38" s="48"/>
      <c r="BF38" s="48"/>
      <c r="BG38" s="48"/>
      <c r="BH38" s="48"/>
      <c r="BI38" s="46"/>
      <c r="BJ38" s="48"/>
      <c r="BK38" s="48"/>
      <c r="BL38" s="48"/>
      <c r="BM38" s="48"/>
      <c r="BN38" s="48"/>
      <c r="BO38" s="48"/>
      <c r="BP38" s="48"/>
    </row>
    <row r="39" spans="1:69" ht="15.75" customHeight="1">
      <c r="A39" s="48"/>
      <c r="B39" s="48"/>
      <c r="C39" s="48"/>
      <c r="D39" s="48"/>
      <c r="E39" s="48"/>
      <c r="F39" s="48"/>
      <c r="G39" s="48"/>
      <c r="H39" s="48"/>
      <c r="I39" s="48"/>
      <c r="J39" s="106"/>
      <c r="K39" s="48"/>
      <c r="L39" s="48"/>
      <c r="M39" s="48"/>
      <c r="N39" s="48"/>
      <c r="O39" s="48"/>
      <c r="P39" s="48"/>
      <c r="Q39" s="48"/>
      <c r="R39" s="48"/>
      <c r="S39" s="48"/>
      <c r="T39" s="48"/>
      <c r="U39" s="48"/>
      <c r="V39" s="48"/>
      <c r="W39" s="48"/>
      <c r="X39" s="48"/>
      <c r="Y39" s="46"/>
      <c r="Z39" s="48"/>
      <c r="AA39" s="48"/>
      <c r="AB39" s="48"/>
      <c r="AC39" s="48"/>
      <c r="AD39" s="48"/>
      <c r="AE39" s="48"/>
      <c r="AF39" s="48"/>
      <c r="AG39" s="48"/>
      <c r="AH39" s="48"/>
      <c r="AI39" s="48"/>
      <c r="AJ39" s="48"/>
      <c r="AK39" s="89"/>
      <c r="AL39" s="48"/>
      <c r="AM39" s="48"/>
      <c r="AN39" s="48"/>
      <c r="AO39" s="48"/>
      <c r="AP39" s="48"/>
      <c r="AQ39" s="89"/>
      <c r="AR39" s="48"/>
      <c r="AS39" s="48"/>
      <c r="AT39" s="48"/>
      <c r="AU39" s="48"/>
      <c r="AV39" s="48"/>
      <c r="AW39" s="48"/>
      <c r="AX39" s="48"/>
      <c r="AY39" s="48"/>
      <c r="AZ39" s="48"/>
      <c r="BA39" s="48"/>
      <c r="BB39" s="48"/>
      <c r="BC39" s="46"/>
      <c r="BD39" s="48"/>
      <c r="BE39" s="48"/>
      <c r="BF39" s="48"/>
      <c r="BG39" s="48"/>
      <c r="BH39" s="48"/>
      <c r="BI39" s="48"/>
      <c r="BJ39" s="48"/>
      <c r="BK39" s="48"/>
      <c r="BL39" s="48"/>
      <c r="BM39" s="48"/>
      <c r="BN39" s="48"/>
      <c r="BO39" s="48"/>
      <c r="BP39" s="48"/>
    </row>
    <row r="40" spans="1:69" ht="15.75" customHeight="1">
      <c r="A40" s="48"/>
      <c r="B40" s="48"/>
      <c r="C40" s="48"/>
      <c r="D40" s="48"/>
      <c r="E40" s="48"/>
      <c r="F40" s="48"/>
      <c r="G40" s="48"/>
      <c r="H40" s="48"/>
      <c r="I40" s="48"/>
      <c r="J40" s="48"/>
      <c r="K40" s="48"/>
      <c r="L40" s="48"/>
      <c r="M40" s="48"/>
      <c r="N40" s="48"/>
      <c r="O40" s="48"/>
      <c r="P40" s="48"/>
      <c r="Q40" s="48"/>
      <c r="R40" s="48"/>
      <c r="S40" s="48"/>
      <c r="T40" s="48"/>
      <c r="U40" s="48"/>
      <c r="V40" s="48"/>
      <c r="W40" s="48"/>
      <c r="X40" s="48"/>
      <c r="Y40" s="46"/>
      <c r="Z40" s="48"/>
      <c r="AA40" s="48"/>
      <c r="AB40" s="48"/>
      <c r="AC40" s="48"/>
      <c r="AD40" s="48"/>
      <c r="AE40" s="48"/>
      <c r="AF40" s="48"/>
      <c r="AG40" s="48"/>
      <c r="AH40" s="48"/>
      <c r="AI40" s="48"/>
      <c r="AJ40" s="48"/>
      <c r="AK40" s="89"/>
      <c r="AL40" s="48"/>
      <c r="AM40" s="48"/>
      <c r="AN40" s="48"/>
      <c r="AO40" s="48"/>
      <c r="AP40" s="48"/>
      <c r="AQ40" s="89"/>
      <c r="AR40" s="48"/>
      <c r="AS40" s="48"/>
      <c r="AT40" s="48"/>
      <c r="AU40" s="48"/>
      <c r="AV40" s="48"/>
      <c r="AW40" s="48"/>
      <c r="AX40" s="48"/>
      <c r="AY40" s="48"/>
      <c r="AZ40" s="48"/>
      <c r="BA40" s="48"/>
      <c r="BB40" s="48"/>
      <c r="BC40" s="46"/>
      <c r="BD40" s="48"/>
      <c r="BE40" s="48"/>
      <c r="BF40" s="48"/>
      <c r="BG40" s="48"/>
      <c r="BH40" s="48"/>
      <c r="BI40" s="48"/>
      <c r="BJ40" s="48"/>
      <c r="BK40" s="48"/>
      <c r="BL40" s="48"/>
      <c r="BM40" s="48"/>
      <c r="BN40" s="48"/>
      <c r="BO40" s="48"/>
      <c r="BP40" s="48"/>
    </row>
    <row r="41" spans="1:69" ht="15.75" customHeight="1">
      <c r="A41" s="48"/>
      <c r="B41" s="48"/>
      <c r="C41" s="48"/>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89"/>
      <c r="AL41" s="48"/>
      <c r="AM41" s="48"/>
      <c r="AN41" s="48"/>
      <c r="AO41" s="48"/>
      <c r="AP41" s="48"/>
      <c r="AQ41" s="89"/>
      <c r="AR41" s="48"/>
      <c r="AS41" s="48"/>
      <c r="AT41" s="48"/>
      <c r="AU41" s="48"/>
      <c r="AV41" s="48"/>
      <c r="AW41" s="48"/>
      <c r="AX41" s="48"/>
      <c r="AY41" s="48"/>
      <c r="AZ41" s="48"/>
      <c r="BA41" s="48"/>
      <c r="BB41" s="48"/>
      <c r="BC41" s="46"/>
      <c r="BD41" s="48"/>
      <c r="BE41" s="48"/>
      <c r="BF41" s="48"/>
      <c r="BG41" s="48"/>
      <c r="BH41" s="48"/>
      <c r="BI41" s="48"/>
      <c r="BJ41" s="48"/>
      <c r="BK41" s="48"/>
      <c r="BL41" s="48"/>
      <c r="BM41" s="48"/>
      <c r="BN41" s="48"/>
      <c r="BO41" s="48"/>
      <c r="BP41" s="48"/>
    </row>
    <row r="42" spans="1:69" ht="15.75" customHeight="1">
      <c r="A42" s="48"/>
      <c r="B42" s="48"/>
      <c r="C42" s="48"/>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89"/>
      <c r="AL42" s="48"/>
      <c r="AM42" s="48"/>
      <c r="AN42" s="48"/>
      <c r="AO42" s="48"/>
      <c r="AP42" s="48"/>
      <c r="AQ42" s="89"/>
      <c r="AR42" s="48"/>
      <c r="AS42" s="48"/>
      <c r="AT42" s="48"/>
      <c r="AU42" s="48"/>
      <c r="AV42" s="48"/>
      <c r="AW42" s="48"/>
      <c r="AX42" s="48"/>
      <c r="AY42" s="48"/>
      <c r="AZ42" s="48"/>
      <c r="BA42" s="48"/>
      <c r="BB42" s="48"/>
      <c r="BC42" s="46"/>
      <c r="BD42" s="48"/>
      <c r="BE42" s="48"/>
      <c r="BF42" s="48"/>
      <c r="BG42" s="48"/>
      <c r="BH42" s="48"/>
      <c r="BI42" s="48"/>
      <c r="BJ42" s="48"/>
      <c r="BK42" s="48"/>
      <c r="BL42" s="48"/>
      <c r="BM42" s="48"/>
      <c r="BN42" s="48"/>
      <c r="BO42" s="48"/>
      <c r="BP42" s="48"/>
    </row>
    <row r="43" spans="1:69" ht="15.75" customHeight="1">
      <c r="A43" s="48"/>
      <c r="B43" s="48"/>
      <c r="C43" s="48"/>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89"/>
      <c r="AR43" s="48"/>
      <c r="AS43" s="48"/>
      <c r="AT43" s="48"/>
      <c r="AU43" s="48"/>
      <c r="AV43" s="48"/>
      <c r="AW43" s="48"/>
      <c r="AX43" s="48"/>
      <c r="AY43" s="48"/>
      <c r="AZ43" s="48"/>
      <c r="BA43" s="48"/>
      <c r="BB43" s="48"/>
      <c r="BC43" s="46"/>
      <c r="BD43" s="48"/>
      <c r="BE43" s="48"/>
      <c r="BF43" s="48"/>
      <c r="BG43" s="48"/>
      <c r="BH43" s="48"/>
      <c r="BI43" s="48"/>
      <c r="BJ43" s="48"/>
      <c r="BK43" s="48"/>
      <c r="BL43" s="48"/>
      <c r="BM43" s="48"/>
      <c r="BN43" s="48"/>
      <c r="BO43" s="48"/>
      <c r="BP43" s="48"/>
    </row>
    <row r="44" spans="1:69" ht="15.75" customHeight="1">
      <c r="A44" s="48"/>
      <c r="B44" s="48"/>
      <c r="C44" s="48"/>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89"/>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row>
    <row r="45" spans="1:69" ht="15.75" customHeight="1">
      <c r="A45" s="48"/>
      <c r="B45" s="48"/>
      <c r="C45" s="48"/>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89"/>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row>
    <row r="46" spans="1:69" ht="15.75" customHeight="1">
      <c r="A46" s="48"/>
      <c r="B46" s="48"/>
      <c r="C46" s="48"/>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89"/>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row>
    <row r="47" spans="1:69" ht="15.75" customHeight="1">
      <c r="A47" s="48"/>
      <c r="B47" s="48"/>
      <c r="C47" s="48"/>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89"/>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row>
    <row r="48" spans="1:69" ht="15.75" customHeight="1">
      <c r="AQ48" s="110"/>
    </row>
    <row r="49" spans="43:43" ht="15.75" customHeight="1">
      <c r="AQ49" s="110"/>
    </row>
    <row r="50" spans="43:43" ht="15.75" customHeight="1">
      <c r="AQ50" s="110"/>
    </row>
    <row r="51" spans="43:43" ht="15.75" customHeight="1">
      <c r="AQ51" s="110"/>
    </row>
    <row r="52" spans="43:43" ht="15.75" customHeight="1">
      <c r="AQ52" s="110"/>
    </row>
    <row r="53" spans="43:43" ht="15.75" customHeight="1">
      <c r="AQ53" s="110"/>
    </row>
    <row r="54" spans="43:43" ht="15.75" customHeight="1">
      <c r="AQ54" s="110"/>
    </row>
    <row r="55" spans="43:43" ht="15.75" customHeight="1">
      <c r="AQ55" s="110"/>
    </row>
    <row r="56" spans="43:43" ht="15.75" customHeight="1">
      <c r="AQ56" s="110"/>
    </row>
    <row r="57" spans="43:43" ht="15.75" customHeight="1">
      <c r="AQ57" s="110"/>
    </row>
    <row r="58" spans="43:43" ht="15.75" customHeight="1">
      <c r="AQ58" s="110"/>
    </row>
    <row r="59" spans="43:43" ht="15.75" customHeight="1">
      <c r="AQ59" s="110"/>
    </row>
    <row r="60" spans="43:43" ht="15.75" customHeight="1">
      <c r="AQ60" s="110"/>
    </row>
    <row r="61" spans="43:43" ht="15.75" customHeight="1">
      <c r="AQ61" s="110"/>
    </row>
    <row r="62" spans="43:43" ht="15.75" customHeight="1">
      <c r="AQ62" s="110"/>
    </row>
    <row r="63" spans="43:43" ht="15.75" customHeight="1">
      <c r="AQ63" s="110"/>
    </row>
    <row r="64" spans="43:43" ht="15.75" customHeight="1">
      <c r="AQ64" s="110"/>
    </row>
    <row r="65" spans="43:43" ht="15.75" customHeight="1">
      <c r="AQ65" s="110"/>
    </row>
    <row r="66" spans="43:43" ht="15.75" customHeight="1">
      <c r="AQ66" s="110"/>
    </row>
    <row r="67" spans="43:43" ht="15.75" customHeight="1">
      <c r="AQ67" s="110"/>
    </row>
    <row r="68" spans="43:43" ht="15.75" customHeight="1">
      <c r="AQ68" s="110"/>
    </row>
    <row r="69" spans="43:43" ht="15.75" customHeight="1">
      <c r="AQ69" s="110"/>
    </row>
    <row r="70" spans="43:43" ht="15.75" customHeight="1">
      <c r="AQ70" s="110"/>
    </row>
    <row r="71" spans="43:43" ht="15.75" customHeight="1">
      <c r="AQ71" s="110"/>
    </row>
    <row r="72" spans="43:43" ht="15.75" customHeight="1">
      <c r="AQ72" s="110"/>
    </row>
    <row r="73" spans="43:43" ht="15.75" customHeight="1">
      <c r="AQ73" s="110"/>
    </row>
    <row r="74" spans="43:43" ht="15.75" customHeight="1">
      <c r="AQ74" s="110"/>
    </row>
    <row r="75" spans="43:43" ht="15.75" customHeight="1">
      <c r="AQ75" s="110"/>
    </row>
    <row r="76" spans="43:43" ht="15.75" customHeight="1">
      <c r="AQ76" s="110"/>
    </row>
    <row r="77" spans="43:43" ht="15.75" customHeight="1"/>
    <row r="78" spans="43:43" ht="15.75" customHeight="1"/>
    <row r="79" spans="43:43" ht="15.75" customHeight="1"/>
    <row r="80" spans="43:43"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sheetData>
  <mergeCells count="12">
    <mergeCell ref="B1:BN1"/>
    <mergeCell ref="BJ3:BN3"/>
    <mergeCell ref="AF3:AJ3"/>
    <mergeCell ref="AL3:AP3"/>
    <mergeCell ref="AR3:AV3"/>
    <mergeCell ref="AX3:BB3"/>
    <mergeCell ref="BD3:BH3"/>
    <mergeCell ref="B3:F3"/>
    <mergeCell ref="H3:L3"/>
    <mergeCell ref="N3:R3"/>
    <mergeCell ref="T3:X3"/>
    <mergeCell ref="Z3:AD3"/>
  </mergeCells>
  <conditionalFormatting sqref="B6:BN35">
    <cfRule type="expression" dxfId="13" priority="18">
      <formula>B$4="No"</formula>
    </cfRule>
  </conditionalFormatting>
  <dataValidations count="1">
    <dataValidation type="list" allowBlank="1" showInputMessage="1" showErrorMessage="1" sqref="Z4:AD4 BJ4:BN4 N4:R4 BD4:BH4 AX4:BB4 AR4:AV4 AL4:AP4 AF4:AJ4 H4:L4 T4:X4 B4:F4" xr:uid="{00000000-0002-0000-0400-000000000000}">
      <formula1>"YES, NO"</formula1>
    </dataValidation>
  </dataValidations>
  <pageMargins left="0.7" right="0.7" top="0.75" bottom="0.75" header="0.3" footer="0.3"/>
  <pageSetup paperSize="8" orientation="landscape"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R137"/>
  <sheetViews>
    <sheetView zoomScale="70" zoomScaleNormal="70" workbookViewId="0">
      <pane xSplit="1" ySplit="5" topLeftCell="B8" activePane="bottomRight" state="frozen"/>
      <selection activeCell="B16" sqref="B16:N18"/>
      <selection pane="topRight" activeCell="B16" sqref="B16:N18"/>
      <selection pane="bottomLeft" activeCell="B16" sqref="B16:N18"/>
      <selection pane="bottomRight" activeCell="B1" sqref="B1:BN1"/>
    </sheetView>
  </sheetViews>
  <sheetFormatPr defaultRowHeight="14.5"/>
  <cols>
    <col min="1" max="1" width="6.81640625" style="37" customWidth="1"/>
    <col min="2" max="6" width="15.81640625" customWidth="1"/>
    <col min="7" max="7" width="1.81640625" customWidth="1"/>
    <col min="8" max="12" width="15.81640625" customWidth="1"/>
    <col min="13" max="13" width="1.81640625" customWidth="1"/>
    <col min="14" max="18" width="15.81640625" customWidth="1"/>
    <col min="19" max="19" width="1.81640625" customWidth="1"/>
    <col min="20" max="24" width="15.81640625" customWidth="1"/>
    <col min="25" max="25" width="1.81640625" customWidth="1"/>
    <col min="26" max="30" width="15.81640625" customWidth="1"/>
    <col min="31" max="31" width="1.81640625" customWidth="1"/>
    <col min="32" max="36" width="15.81640625" customWidth="1"/>
    <col min="37" max="37" width="1.81640625" customWidth="1"/>
    <col min="38" max="42" width="15.81640625" customWidth="1"/>
    <col min="43" max="43" width="1.81640625" customWidth="1"/>
    <col min="44" max="48" width="15.81640625" customWidth="1"/>
    <col min="49" max="49" width="1.81640625" customWidth="1"/>
    <col min="50" max="54" width="15.81640625" customWidth="1"/>
    <col min="55" max="55" width="1.81640625" customWidth="1"/>
    <col min="56" max="60" width="15.81640625" customWidth="1"/>
    <col min="61" max="61" width="1.81640625" customWidth="1"/>
    <col min="62" max="66" width="15.81640625" customWidth="1"/>
  </cols>
  <sheetData>
    <row r="1" spans="1:70" ht="35.15" customHeight="1">
      <c r="A1" s="17"/>
      <c r="B1" s="242" t="s">
        <v>1130</v>
      </c>
      <c r="C1" s="242"/>
      <c r="D1" s="242"/>
      <c r="E1" s="242"/>
      <c r="F1" s="242"/>
      <c r="G1" s="242"/>
      <c r="H1" s="242"/>
      <c r="I1" s="242"/>
      <c r="J1" s="242"/>
      <c r="K1" s="242"/>
      <c r="L1" s="242"/>
      <c r="M1" s="242"/>
      <c r="N1" s="242"/>
      <c r="O1" s="242"/>
      <c r="P1" s="242"/>
      <c r="Q1" s="242"/>
      <c r="R1" s="242"/>
      <c r="S1" s="242"/>
      <c r="T1" s="242"/>
      <c r="U1" s="242"/>
      <c r="V1" s="242"/>
      <c r="W1" s="242"/>
      <c r="X1" s="242"/>
      <c r="Y1" s="242"/>
      <c r="Z1" s="242"/>
      <c r="AA1" s="242"/>
      <c r="AB1" s="242"/>
      <c r="AC1" s="242"/>
      <c r="AD1" s="242"/>
      <c r="AE1" s="242"/>
      <c r="AF1" s="242"/>
      <c r="AG1" s="242"/>
      <c r="AH1" s="242"/>
      <c r="AI1" s="242"/>
      <c r="AJ1" s="242"/>
      <c r="AK1" s="242"/>
      <c r="AL1" s="242"/>
      <c r="AM1" s="242"/>
      <c r="AN1" s="242"/>
      <c r="AO1" s="242"/>
      <c r="AP1" s="242"/>
      <c r="AQ1" s="242"/>
      <c r="AR1" s="242"/>
      <c r="AS1" s="242"/>
      <c r="AT1" s="242"/>
      <c r="AU1" s="242"/>
      <c r="AV1" s="242"/>
      <c r="AW1" s="242"/>
      <c r="AX1" s="242"/>
      <c r="AY1" s="242"/>
      <c r="AZ1" s="242"/>
      <c r="BA1" s="242"/>
      <c r="BB1" s="242"/>
      <c r="BC1" s="242"/>
      <c r="BD1" s="242"/>
      <c r="BE1" s="242"/>
      <c r="BF1" s="242"/>
      <c r="BG1" s="242"/>
      <c r="BH1" s="242"/>
      <c r="BI1" s="242"/>
      <c r="BJ1" s="242"/>
      <c r="BK1" s="242"/>
      <c r="BL1" s="242"/>
      <c r="BM1" s="242"/>
      <c r="BN1" s="242"/>
      <c r="BO1" s="5"/>
    </row>
    <row r="2" spans="1:70" ht="15.75" customHeight="1" thickBot="1">
      <c r="A2" s="13"/>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t="s">
        <v>33</v>
      </c>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3"/>
      <c r="BP2" s="3"/>
    </row>
    <row r="3" spans="1:70" s="2" customFormat="1" ht="33" customHeight="1" thickBot="1">
      <c r="A3" s="13"/>
      <c r="B3" s="243" t="str">
        <f>'Profili poslova'!D3</f>
        <v>Poslovi potpore u javnoj nabavi i/ili poslovi provedbe postupaka jednostavnih nabava</v>
      </c>
      <c r="C3" s="244"/>
      <c r="D3" s="244"/>
      <c r="E3" s="244"/>
      <c r="F3" s="245"/>
      <c r="G3" s="10"/>
      <c r="H3" s="243" t="str">
        <f>'Profili poslova'!E3</f>
        <v>Poslovi samostalne provedbe svih faza životnog ciklusa nabave</v>
      </c>
      <c r="I3" s="244"/>
      <c r="J3" s="244"/>
      <c r="K3" s="244"/>
      <c r="L3" s="245"/>
      <c r="M3" s="10"/>
      <c r="N3" s="243" t="str">
        <f>'Profili poslova'!F3</f>
        <v>Poslovi provedbe postupaka javne nabave</v>
      </c>
      <c r="O3" s="244"/>
      <c r="P3" s="244"/>
      <c r="Q3" s="244"/>
      <c r="R3" s="245"/>
      <c r="S3" s="10"/>
      <c r="T3" s="243" t="str">
        <f>'Profili poslova'!G3</f>
        <v>Poslovi specifični za određenu kategoriju nabave</v>
      </c>
      <c r="U3" s="244"/>
      <c r="V3" s="244"/>
      <c r="W3" s="244"/>
      <c r="X3" s="245"/>
      <c r="Y3" s="10"/>
      <c r="Z3" s="243" t="str">
        <f>'Profili poslova'!H3</f>
        <v>Poslovi praćenja izvršenja ugovora</v>
      </c>
      <c r="AA3" s="244"/>
      <c r="AB3" s="244"/>
      <c r="AC3" s="244"/>
      <c r="AD3" s="245"/>
      <c r="AE3" s="10"/>
      <c r="AF3" s="243" t="str">
        <f>'Profili poslova'!I3</f>
        <v xml:space="preserve">Poslovi upravljanja organizacijskom jedinicom </v>
      </c>
      <c r="AG3" s="244"/>
      <c r="AH3" s="244"/>
      <c r="AI3" s="244"/>
      <c r="AJ3" s="245"/>
      <c r="AK3" s="10"/>
      <c r="AL3" s="243" t="str">
        <f>'Profili poslova'!J3</f>
        <v>Poslovi u kontroli postupaka nabava</v>
      </c>
      <c r="AM3" s="244"/>
      <c r="AN3" s="244"/>
      <c r="AO3" s="244"/>
      <c r="AP3" s="245"/>
      <c r="AQ3" s="11"/>
      <c r="AR3" s="243" t="str">
        <f>'Profili poslova'!K3</f>
        <v>[Unesi novi opis poslova]</v>
      </c>
      <c r="AS3" s="244"/>
      <c r="AT3" s="244"/>
      <c r="AU3" s="244"/>
      <c r="AV3" s="245"/>
      <c r="AW3" s="11"/>
      <c r="AX3" s="243" t="str">
        <f>'Profili poslova'!L3</f>
        <v>[Unesi novi opis poslova]</v>
      </c>
      <c r="AY3" s="244"/>
      <c r="AZ3" s="244"/>
      <c r="BA3" s="244"/>
      <c r="BB3" s="245"/>
      <c r="BC3" s="11"/>
      <c r="BD3" s="243" t="str">
        <f>'Profili poslova'!M3</f>
        <v>[Unesi novi opis poslova]</v>
      </c>
      <c r="BE3" s="244"/>
      <c r="BF3" s="244"/>
      <c r="BG3" s="244"/>
      <c r="BH3" s="245"/>
      <c r="BI3" s="11"/>
      <c r="BJ3" s="243" t="str">
        <f>'Profili poslova'!N3</f>
        <v>[Unesi novi opis poslova]</v>
      </c>
      <c r="BK3" s="244"/>
      <c r="BL3" s="244"/>
      <c r="BM3" s="244"/>
      <c r="BN3" s="244"/>
      <c r="BO3" s="8"/>
      <c r="BP3" s="4"/>
    </row>
    <row r="4" spans="1:70" s="38" customFormat="1" ht="15.75" customHeight="1" thickBot="1">
      <c r="A4" s="13"/>
      <c r="B4" s="39" t="str">
        <f>'Individualni rezultati'!B4</f>
        <v>NO</v>
      </c>
      <c r="C4" s="39" t="str">
        <f>'Individualni rezultati'!C4</f>
        <v>NO</v>
      </c>
      <c r="D4" s="39" t="s">
        <v>38</v>
      </c>
      <c r="E4" s="39" t="s">
        <v>38</v>
      </c>
      <c r="F4" s="39" t="s">
        <v>38</v>
      </c>
      <c r="G4" s="6"/>
      <c r="H4" s="39" t="str">
        <f>'Individualni rezultati'!H4</f>
        <v>NO</v>
      </c>
      <c r="I4" s="39" t="str">
        <f>'Individualni rezultati'!I4</f>
        <v>NO</v>
      </c>
      <c r="J4" s="39" t="s">
        <v>38</v>
      </c>
      <c r="K4" s="39" t="str">
        <f>'Individualni rezultati'!K4</f>
        <v>NO</v>
      </c>
      <c r="L4" s="39" t="str">
        <f>'Individualni rezultati'!L4</f>
        <v>NO</v>
      </c>
      <c r="M4" s="6"/>
      <c r="N4" s="39" t="str">
        <f>'Individualni rezultati'!N4</f>
        <v>NO</v>
      </c>
      <c r="O4" s="39" t="str">
        <f>'Individualni rezultati'!O4</f>
        <v>NO</v>
      </c>
      <c r="P4" s="39" t="str">
        <f>'Individualni rezultati'!P4</f>
        <v>NO</v>
      </c>
      <c r="Q4" s="39" t="str">
        <f>'Individualni rezultati'!Q4</f>
        <v>NO</v>
      </c>
      <c r="R4" s="39" t="str">
        <f>'Individualni rezultati'!R4</f>
        <v>NO</v>
      </c>
      <c r="S4" s="6"/>
      <c r="T4" s="39" t="str">
        <f>'Individualni rezultati'!T4</f>
        <v>NO</v>
      </c>
      <c r="U4" s="39" t="str">
        <f>'Individualni rezultati'!U4</f>
        <v>NO</v>
      </c>
      <c r="V4" s="39" t="str">
        <f>'Individualni rezultati'!V4</f>
        <v>NO</v>
      </c>
      <c r="W4" s="39" t="str">
        <f>'Individualni rezultati'!W4</f>
        <v>NO</v>
      </c>
      <c r="X4" s="39" t="str">
        <f>'Individualni rezultati'!X4</f>
        <v>NO</v>
      </c>
      <c r="Y4" s="6"/>
      <c r="Z4" s="39" t="str">
        <f>'Individualni rezultati'!Z4</f>
        <v>NO</v>
      </c>
      <c r="AA4" s="39" t="str">
        <f>'Individualni rezultati'!AA4</f>
        <v>NO</v>
      </c>
      <c r="AB4" s="39" t="str">
        <f>'Individualni rezultati'!AB4</f>
        <v>NO</v>
      </c>
      <c r="AC4" s="39" t="str">
        <f>'Individualni rezultati'!AC4</f>
        <v>NO</v>
      </c>
      <c r="AD4" s="39" t="str">
        <f>'Individualni rezultati'!AD4</f>
        <v>NO</v>
      </c>
      <c r="AE4" s="6"/>
      <c r="AF4" s="39" t="str">
        <f>'Individualni rezultati'!AF4</f>
        <v>NO</v>
      </c>
      <c r="AG4" s="39" t="str">
        <f>'Individualni rezultati'!AG4</f>
        <v>NO</v>
      </c>
      <c r="AH4" s="39" t="str">
        <f>'Individualni rezultati'!AH4</f>
        <v>NO</v>
      </c>
      <c r="AI4" s="39" t="str">
        <f>'Individualni rezultati'!AI4</f>
        <v>NO</v>
      </c>
      <c r="AJ4" s="39" t="str">
        <f>'Individualni rezultati'!AJ4</f>
        <v>NO</v>
      </c>
      <c r="AK4" s="10"/>
      <c r="AL4" s="39" t="str">
        <f>'Individualni rezultati'!AL4</f>
        <v>NO</v>
      </c>
      <c r="AM4" s="39" t="str">
        <f>'Individualni rezultati'!AM4</f>
        <v>NO</v>
      </c>
      <c r="AN4" s="39" t="str">
        <f>'Individualni rezultati'!AN4</f>
        <v>NO</v>
      </c>
      <c r="AO4" s="39" t="str">
        <f>'Individualni rezultati'!AO4</f>
        <v>NO</v>
      </c>
      <c r="AP4" s="39" t="str">
        <f>'Individualni rezultati'!AP4</f>
        <v>NO</v>
      </c>
      <c r="AQ4" s="10"/>
      <c r="AR4" s="39" t="str">
        <f>'Individualni rezultati'!AR4</f>
        <v>NO</v>
      </c>
      <c r="AS4" s="39" t="str">
        <f>'Individualni rezultati'!AS4</f>
        <v>NO</v>
      </c>
      <c r="AT4" s="39" t="str">
        <f>'Individualni rezultati'!AT4</f>
        <v>NO</v>
      </c>
      <c r="AU4" s="39" t="str">
        <f>'Individualni rezultati'!AU4</f>
        <v>NO</v>
      </c>
      <c r="AV4" s="39" t="str">
        <f>'Individualni rezultati'!AV4</f>
        <v>NO</v>
      </c>
      <c r="AW4" s="10"/>
      <c r="AX4" s="39" t="str">
        <f>'Individualni rezultati'!AX4</f>
        <v>NO</v>
      </c>
      <c r="AY4" s="39" t="str">
        <f>'Individualni rezultati'!AY4</f>
        <v>NO</v>
      </c>
      <c r="AZ4" s="39" t="str">
        <f>'Individualni rezultati'!AZ4</f>
        <v>NO</v>
      </c>
      <c r="BA4" s="39" t="str">
        <f>'Individualni rezultati'!BA4</f>
        <v>NO</v>
      </c>
      <c r="BB4" s="39" t="str">
        <f>'Individualni rezultati'!BB4</f>
        <v>NO</v>
      </c>
      <c r="BC4" s="10"/>
      <c r="BD4" s="39" t="str">
        <f>'Individualni rezultati'!BD4</f>
        <v>NO</v>
      </c>
      <c r="BE4" s="39" t="str">
        <f>'Individualni rezultati'!BE4</f>
        <v>NO</v>
      </c>
      <c r="BF4" s="39" t="str">
        <f>'Individualni rezultati'!BF4</f>
        <v>NO</v>
      </c>
      <c r="BG4" s="39" t="str">
        <f>'Individualni rezultati'!BG4</f>
        <v>NO</v>
      </c>
      <c r="BH4" s="39" t="str">
        <f>'Individualni rezultati'!BH4</f>
        <v>NO</v>
      </c>
      <c r="BI4" s="6"/>
      <c r="BJ4" s="39" t="str">
        <f>'Individualni rezultati'!BJ4</f>
        <v>NO</v>
      </c>
      <c r="BK4" s="40" t="str">
        <f>'Individualni rezultati'!BK4</f>
        <v>NO</v>
      </c>
      <c r="BL4" s="39" t="str">
        <f>'Individualni rezultati'!BL4</f>
        <v>NO</v>
      </c>
      <c r="BM4" s="39" t="str">
        <f>'Individualni rezultati'!BM4</f>
        <v>NO</v>
      </c>
      <c r="BN4" s="41" t="str">
        <f>'Individualni rezultati'!BN4</f>
        <v>NO</v>
      </c>
      <c r="BO4" s="9"/>
      <c r="BP4" s="3"/>
    </row>
    <row r="5" spans="1:70" s="2" customFormat="1" ht="15.75" customHeight="1" thickBot="1">
      <c r="A5" s="13"/>
      <c r="B5" s="7" t="str">
        <f>IF(ISBLANK('Odgovori na upitnik'!B5),"-",'Odgovori na upitnik'!B5)</f>
        <v>Individual 1</v>
      </c>
      <c r="C5" s="7" t="str">
        <f>IF(ISBLANK('Odgovori na upitnik'!C5),"-",'Odgovori na upitnik'!C5)</f>
        <v>Individual 2</v>
      </c>
      <c r="D5" s="7" t="str">
        <f>IF(ISBLANK('Odgovori na upitnik'!D5),"-",'Odgovori na upitnik'!D5)</f>
        <v>Individual 3</v>
      </c>
      <c r="E5" s="7" t="str">
        <f>IF(ISBLANK('Odgovori na upitnik'!E5),"-",'Odgovori na upitnik'!E5)</f>
        <v>Individual 4</v>
      </c>
      <c r="F5" s="7" t="str">
        <f>IF(ISBLANK('Odgovori na upitnik'!F5),"-",'Odgovori na upitnik'!F5)</f>
        <v>Individual 5</v>
      </c>
      <c r="G5" s="12"/>
      <c r="H5" s="7" t="str">
        <f>IF(ISBLANK('Odgovori na upitnik'!H5),"-",'Odgovori na upitnik'!H5)</f>
        <v>Individual 1</v>
      </c>
      <c r="I5" s="7" t="str">
        <f>IF(ISBLANK('Odgovori na upitnik'!I5),"-",'Odgovori na upitnik'!I5)</f>
        <v>Individual 2</v>
      </c>
      <c r="J5" s="7" t="str">
        <f>IF(ISBLANK('Odgovori na upitnik'!J5),"-",'Odgovori na upitnik'!J5)</f>
        <v>Individual 3</v>
      </c>
      <c r="K5" s="7" t="str">
        <f>IF(ISBLANK('Odgovori na upitnik'!K5),"-",'Odgovori na upitnik'!K5)</f>
        <v>Individual 4</v>
      </c>
      <c r="L5" s="7" t="str">
        <f>IF(ISBLANK('Odgovori na upitnik'!L5),"-",'Odgovori na upitnik'!L5)</f>
        <v>Individual 5</v>
      </c>
      <c r="M5" s="10"/>
      <c r="N5" s="7" t="str">
        <f>IF(ISBLANK('Odgovori na upitnik'!N5),"-",'Odgovori na upitnik'!N5)</f>
        <v>Individual 1</v>
      </c>
      <c r="O5" s="7" t="str">
        <f>IF(ISBLANK('Odgovori na upitnik'!O5),"-",'Odgovori na upitnik'!O5)</f>
        <v>Individual 2</v>
      </c>
      <c r="P5" s="7" t="str">
        <f>IF(ISBLANK('Odgovori na upitnik'!P5),"-",'Odgovori na upitnik'!P5)</f>
        <v>Individual 3</v>
      </c>
      <c r="Q5" s="7" t="str">
        <f>IF(ISBLANK('Odgovori na upitnik'!Q5),"-",'Odgovori na upitnik'!Q5)</f>
        <v>Individual 4</v>
      </c>
      <c r="R5" s="7" t="str">
        <f>IF(ISBLANK('Odgovori na upitnik'!R5),"-",'Odgovori na upitnik'!R5)</f>
        <v>Individual 5</v>
      </c>
      <c r="S5" s="10"/>
      <c r="T5" s="7" t="str">
        <f>IF(ISBLANK('Odgovori na upitnik'!T5),"-",'Odgovori na upitnik'!T5)</f>
        <v>Individual 1</v>
      </c>
      <c r="U5" s="7" t="str">
        <f>IF(ISBLANK('Odgovori na upitnik'!U5),"-",'Odgovori na upitnik'!U5)</f>
        <v>Individual 2</v>
      </c>
      <c r="V5" s="7" t="str">
        <f>IF(ISBLANK('Odgovori na upitnik'!V5),"-",'Odgovori na upitnik'!V5)</f>
        <v>Individual 3</v>
      </c>
      <c r="W5" s="7" t="str">
        <f>IF(ISBLANK('Odgovori na upitnik'!W5),"-",'Odgovori na upitnik'!W5)</f>
        <v>Individual 4</v>
      </c>
      <c r="X5" s="7" t="str">
        <f>IF(ISBLANK('Odgovori na upitnik'!X5),"-",'Odgovori na upitnik'!X5)</f>
        <v>Individual 5</v>
      </c>
      <c r="Y5" s="10"/>
      <c r="Z5" s="7" t="str">
        <f>IF(ISBLANK('Odgovori na upitnik'!Z5),"-",'Odgovori na upitnik'!Z5)</f>
        <v>Individual 1</v>
      </c>
      <c r="AA5" s="7" t="str">
        <f>IF(ISBLANK('Odgovori na upitnik'!AA5),"-",'Odgovori na upitnik'!AA5)</f>
        <v>Individual 2</v>
      </c>
      <c r="AB5" s="7" t="str">
        <f>IF(ISBLANK('Odgovori na upitnik'!AB5),"-",'Odgovori na upitnik'!AB5)</f>
        <v>Individual 3</v>
      </c>
      <c r="AC5" s="7" t="str">
        <f>IF(ISBLANK('Odgovori na upitnik'!AC5),"-",'Odgovori na upitnik'!AC5)</f>
        <v>Individual 4</v>
      </c>
      <c r="AD5" s="7" t="str">
        <f>IF(ISBLANK('Odgovori na upitnik'!AD5),"-",'Odgovori na upitnik'!AD5)</f>
        <v>Individual 5</v>
      </c>
      <c r="AE5" s="10"/>
      <c r="AF5" s="7" t="str">
        <f>IF(ISBLANK('Odgovori na upitnik'!AF5),"-",'Odgovori na upitnik'!AF5)</f>
        <v>Individual 1</v>
      </c>
      <c r="AG5" s="7" t="str">
        <f>IF(ISBLANK('Odgovori na upitnik'!AG5),"-",'Odgovori na upitnik'!AG5)</f>
        <v>Individual 2</v>
      </c>
      <c r="AH5" s="7" t="str">
        <f>IF(ISBLANK('Odgovori na upitnik'!AH5),"-",'Odgovori na upitnik'!AH5)</f>
        <v>Individual 3</v>
      </c>
      <c r="AI5" s="7" t="str">
        <f>IF(ISBLANK('Odgovori na upitnik'!AI5),"-",'Odgovori na upitnik'!AI5)</f>
        <v>Individual 4</v>
      </c>
      <c r="AJ5" s="7" t="str">
        <f>IF(ISBLANK('Odgovori na upitnik'!AJ5),"-",'Odgovori na upitnik'!AJ5)</f>
        <v>Individual 5</v>
      </c>
      <c r="AK5" s="10"/>
      <c r="AL5" s="7" t="str">
        <f>IF(ISBLANK('Odgovori na upitnik'!AL5),"-",'Odgovori na upitnik'!AL5)</f>
        <v>Individual 1</v>
      </c>
      <c r="AM5" s="7" t="str">
        <f>IF(ISBLANK('Odgovori na upitnik'!AM5),"-",'Odgovori na upitnik'!AM5)</f>
        <v>Individual 2</v>
      </c>
      <c r="AN5" s="7" t="str">
        <f>IF(ISBLANK('Odgovori na upitnik'!AN5),"-",'Odgovori na upitnik'!AN5)</f>
        <v>Individual 3</v>
      </c>
      <c r="AO5" s="7" t="str">
        <f>IF(ISBLANK('Odgovori na upitnik'!AO5),"-",'Odgovori na upitnik'!AO5)</f>
        <v>Individual 4</v>
      </c>
      <c r="AP5" s="7" t="str">
        <f>IF(ISBLANK('Odgovori na upitnik'!AP5),"-",'Odgovori na upitnik'!AP5)</f>
        <v>Individual 5</v>
      </c>
      <c r="AQ5" s="10"/>
      <c r="AR5" s="7" t="str">
        <f>IF(ISBLANK('Odgovori na upitnik'!AR5),"-",'Odgovori na upitnik'!AR5)</f>
        <v>Individual 1</v>
      </c>
      <c r="AS5" s="7" t="str">
        <f>IF(ISBLANK('Odgovori na upitnik'!AS5),"-",'Odgovori na upitnik'!AS5)</f>
        <v>Individual 2</v>
      </c>
      <c r="AT5" s="7" t="str">
        <f>IF(ISBLANK('Odgovori na upitnik'!AT5),"-",'Odgovori na upitnik'!AT5)</f>
        <v>Individual 3</v>
      </c>
      <c r="AU5" s="7" t="str">
        <f>IF(ISBLANK('Odgovori na upitnik'!AU5),"-",'Odgovori na upitnik'!AU5)</f>
        <v>Individual 4</v>
      </c>
      <c r="AV5" s="7" t="str">
        <f>IF(ISBLANK('Odgovori na upitnik'!AV5),"-",'Odgovori na upitnik'!AV5)</f>
        <v>Individual 5</v>
      </c>
      <c r="AW5" s="10"/>
      <c r="AX5" s="7" t="str">
        <f>IF(ISBLANK('Odgovori na upitnik'!AX5),"-",'Odgovori na upitnik'!AX5)</f>
        <v>Individual 1</v>
      </c>
      <c r="AY5" s="7" t="str">
        <f>IF(ISBLANK('Odgovori na upitnik'!AY5),"-",'Odgovori na upitnik'!AY5)</f>
        <v>Individual 2</v>
      </c>
      <c r="AZ5" s="7" t="str">
        <f>IF(ISBLANK('Odgovori na upitnik'!AZ5),"-",'Odgovori na upitnik'!AZ5)</f>
        <v>Individual 3</v>
      </c>
      <c r="BA5" s="7" t="str">
        <f>IF(ISBLANK('Odgovori na upitnik'!BA5),"-",'Odgovori na upitnik'!BA5)</f>
        <v>Individual 4</v>
      </c>
      <c r="BB5" s="7" t="str">
        <f>IF(ISBLANK('Odgovori na upitnik'!BB5),"-",'Odgovori na upitnik'!BB5)</f>
        <v>Individual 5</v>
      </c>
      <c r="BC5" s="10"/>
      <c r="BD5" s="7" t="str">
        <f>IF(ISBLANK('Odgovori na upitnik'!BD5),"-",'Odgovori na upitnik'!BD5)</f>
        <v>Individual 1</v>
      </c>
      <c r="BE5" s="7" t="str">
        <f>IF(ISBLANK('Odgovori na upitnik'!BE5),"-",'Odgovori na upitnik'!BE5)</f>
        <v>Individual 2</v>
      </c>
      <c r="BF5" s="7" t="str">
        <f>IF(ISBLANK('Odgovori na upitnik'!BF5),"-",'Odgovori na upitnik'!BF5)</f>
        <v>Individual 3</v>
      </c>
      <c r="BG5" s="7" t="str">
        <f>IF(ISBLANK('Odgovori na upitnik'!BG5),"-",'Odgovori na upitnik'!BG5)</f>
        <v>Individual 4</v>
      </c>
      <c r="BH5" s="7" t="str">
        <f>IF(ISBLANK('Odgovori na upitnik'!BH5),"-",'Odgovori na upitnik'!BH5)</f>
        <v>Individual 5</v>
      </c>
      <c r="BI5" s="10"/>
      <c r="BJ5" s="7" t="str">
        <f>IF(ISBLANK('Odgovori na upitnik'!BJ5),"-",'Odgovori na upitnik'!BJ5)</f>
        <v>Individual 1</v>
      </c>
      <c r="BK5" s="7" t="str">
        <f>IF(ISBLANK('Odgovori na upitnik'!BK5),"-",'Odgovori na upitnik'!BK5)</f>
        <v>Individual 2</v>
      </c>
      <c r="BL5" s="7" t="str">
        <f>IF(ISBLANK('Odgovori na upitnik'!BL5),"-",'Odgovori na upitnik'!BL5)</f>
        <v>Individual 3</v>
      </c>
      <c r="BM5" s="7" t="str">
        <f>IF(ISBLANK('Odgovori na upitnik'!BM5),"-",'Odgovori na upitnik'!BM5)</f>
        <v>Individual 4</v>
      </c>
      <c r="BN5" s="7" t="str">
        <f>IF(ISBLANK('Odgovori na upitnik'!BN5),"-",'Odgovori na upitnik'!BN5)</f>
        <v>Individual 5</v>
      </c>
      <c r="BO5" s="8"/>
      <c r="BP5" s="4"/>
    </row>
    <row r="6" spans="1:70" ht="15.75" customHeight="1">
      <c r="A6" s="14" t="s">
        <v>4</v>
      </c>
      <c r="B6" s="19" t="str">
        <f>IF(ISNUMBER('Individualni rezultati'!B6),'Individualni rezultati'!B6-'Profili poslova'!$D5,"-")</f>
        <v>-</v>
      </c>
      <c r="C6" s="19" t="str">
        <f>IF(ISNUMBER('Individualni rezultati'!C6),'Individualni rezultati'!C6-'Profili poslova'!$D5,"-")</f>
        <v>-</v>
      </c>
      <c r="D6" s="19" t="str">
        <f>IF(ISNUMBER('Individualni rezultati'!D6),'Individualni rezultati'!D6-'Profili poslova'!$D5,"-")</f>
        <v>-</v>
      </c>
      <c r="E6" s="19" t="str">
        <f>IF(ISNUMBER('Individualni rezultati'!E6),'Individualni rezultati'!E6-'Profili poslova'!$D5,"-")</f>
        <v>-</v>
      </c>
      <c r="F6" s="19" t="str">
        <f>IF(ISNUMBER('Individualni rezultati'!F6),'Individualni rezultati'!F6-'Profili poslova'!$D5,"-")</f>
        <v>-</v>
      </c>
      <c r="G6" s="6"/>
      <c r="H6" s="20" t="str">
        <f>IF(ISNUMBER('Individualni rezultati'!H6),'Individualni rezultati'!H6-'Profili poslova'!$E5,"-")</f>
        <v>-</v>
      </c>
      <c r="I6" s="21" t="str">
        <f>IF(ISNUMBER('Individualni rezultati'!I6),'Individualni rezultati'!I6-'Profili poslova'!$E5,"-")</f>
        <v>-</v>
      </c>
      <c r="J6" s="20" t="str">
        <f>IF(ISNUMBER('Individualni rezultati'!J6),'Individualni rezultati'!J6-'Profili poslova'!$E5,"-")</f>
        <v>-</v>
      </c>
      <c r="K6" s="20" t="str">
        <f>IF(ISNUMBER('Individualni rezultati'!K6),'Individualni rezultati'!K6-'Profili poslova'!$E5,"-")</f>
        <v>-</v>
      </c>
      <c r="L6" s="22" t="str">
        <f>IF(ISNUMBER('Individualni rezultati'!L6),'Individualni rezultati'!L6-'Profili poslova'!$E5,"-")</f>
        <v>-</v>
      </c>
      <c r="M6" s="6"/>
      <c r="N6" s="23" t="str">
        <f>IF(ISNUMBER('Individualni rezultati'!N6),'Individualni rezultati'!N6-'Profili poslova'!$F5,"-")</f>
        <v>-</v>
      </c>
      <c r="O6" s="23" t="str">
        <f>IF(ISNUMBER('Individualni rezultati'!O6),'Individualni rezultati'!O6-'Profili poslova'!$F5,"-")</f>
        <v>-</v>
      </c>
      <c r="P6" s="23" t="str">
        <f>IF(ISNUMBER('Individualni rezultati'!P6),'Individualni rezultati'!P6-'Profili poslova'!$F5,"-")</f>
        <v>-</v>
      </c>
      <c r="Q6" s="23" t="str">
        <f>IF(ISNUMBER('Individualni rezultati'!Q6),'Individualni rezultati'!Q6-'Profili poslova'!$F5,"-")</f>
        <v>-</v>
      </c>
      <c r="R6" s="23" t="str">
        <f>IF(ISNUMBER('Individualni rezultati'!R6),'Individualni rezultati'!R6-'Profili poslova'!$F5,"-")</f>
        <v>-</v>
      </c>
      <c r="S6" s="6"/>
      <c r="T6" s="23" t="str">
        <f>IF(ISNUMBER('Individualni rezultati'!T6),'Individualni rezultati'!T6-'Profili poslova'!$G5,"-")</f>
        <v>-</v>
      </c>
      <c r="U6" s="24" t="str">
        <f>IF(ISNUMBER('Individualni rezultati'!U6),'Individualni rezultati'!U6-'Profili poslova'!$G5,"-")</f>
        <v>-</v>
      </c>
      <c r="V6" s="20" t="str">
        <f>IF(ISNUMBER('Individualni rezultati'!V6),'Individualni rezultati'!V6-'Profili poslova'!$G5,"-")</f>
        <v>-</v>
      </c>
      <c r="W6" s="23" t="str">
        <f>IF(ISNUMBER('Individualni rezultati'!W6),'Individualni rezultati'!W6-'Profili poslova'!$G5,"-")</f>
        <v>-</v>
      </c>
      <c r="X6" s="25" t="str">
        <f>IF(ISNUMBER('Individualni rezultati'!X6),'Individualni rezultati'!X6-'Profili poslova'!$G5,"-")</f>
        <v>-</v>
      </c>
      <c r="Y6" s="6"/>
      <c r="Z6" s="26" t="str">
        <f>IF(ISNUMBER('Individualni rezultati'!Z6),'Individualni rezultati'!Z6-'Profili poslova'!$H5,"-")</f>
        <v>-</v>
      </c>
      <c r="AA6" s="27" t="str">
        <f>IF(ISNUMBER('Individualni rezultati'!AA6),'Individualni rezultati'!AA6-'Profili poslova'!$H5,"-")</f>
        <v>-</v>
      </c>
      <c r="AB6" s="23" t="str">
        <f>IF(ISNUMBER('Individualni rezultati'!AB6),'Individualni rezultati'!AB6-'Profili poslova'!$H5,"-")</f>
        <v>-</v>
      </c>
      <c r="AC6" s="23" t="str">
        <f>IF(ISNUMBER('Individualni rezultati'!AC6),'Individualni rezultati'!AC6-'Profili poslova'!$H5,"-")</f>
        <v>-</v>
      </c>
      <c r="AD6" s="25" t="str">
        <f>IF(ISNUMBER('Individualni rezultati'!AD6),'Individualni rezultati'!AD6-'Profili poslova'!$H5,"-")</f>
        <v>-</v>
      </c>
      <c r="AE6" s="6"/>
      <c r="AF6" s="26" t="str">
        <f>IF(ISNUMBER('Individualni rezultati'!AF6),'Individualni rezultati'!AF6-'Profili poslova'!$I5,"-")</f>
        <v>-</v>
      </c>
      <c r="AG6" s="26" t="str">
        <f>IF(ISNUMBER('Individualni rezultati'!AG6),'Individualni rezultati'!AG6-'Profili poslova'!$I5,"-")</f>
        <v>-</v>
      </c>
      <c r="AH6" s="26" t="str">
        <f>IF(ISNUMBER('Individualni rezultati'!AH6),'Individualni rezultati'!AH6-'Profili poslova'!$I5,"-")</f>
        <v>-</v>
      </c>
      <c r="AI6" s="23" t="str">
        <f>IF(ISNUMBER('Individualni rezultati'!AI6),'Individualni rezultati'!AI6-'Profili poslova'!$I5,"-")</f>
        <v>-</v>
      </c>
      <c r="AJ6" s="23" t="str">
        <f>IF(ISNUMBER('Individualni rezultati'!AJ6),'Individualni rezultati'!AJ6-'Profili poslova'!$I5,"-")</f>
        <v>-</v>
      </c>
      <c r="AK6" s="6"/>
      <c r="AL6" s="26" t="str">
        <f>IF(ISNUMBER('Individualni rezultati'!AL6),'Individualni rezultati'!AL6-'Profili poslova'!$J5,"-")</f>
        <v>-</v>
      </c>
      <c r="AM6" s="26" t="str">
        <f>IF(ISNUMBER('Individualni rezultati'!AM6),'Individualni rezultati'!AM6-'Profili poslova'!$J5,"-")</f>
        <v>-</v>
      </c>
      <c r="AN6" s="23" t="str">
        <f>IF(ISNUMBER('Individualni rezultati'!AN6),'Individualni rezultati'!AN6-'Profili poslova'!$J5,"-")</f>
        <v>-</v>
      </c>
      <c r="AO6" s="23" t="str">
        <f>IF(ISNUMBER('Individualni rezultati'!AO6),'Individualni rezultati'!AO6-'Profili poslova'!$J5,"-")</f>
        <v>-</v>
      </c>
      <c r="AP6" s="25" t="str">
        <f>IF(ISNUMBER('Individualni rezultati'!AP6),'Individualni rezultati'!AP6-'Profili poslova'!$J5,"-")</f>
        <v>-</v>
      </c>
      <c r="AQ6" s="6"/>
      <c r="AR6" s="26" t="str">
        <f>IF(ISNUMBER('Individualni rezultati'!AR6),'Individualni rezultati'!AR6-'Profili poslova'!$K5,"-")</f>
        <v>-</v>
      </c>
      <c r="AS6" s="23" t="str">
        <f>IF(ISNUMBER('Individualni rezultati'!AS6),'Individualni rezultati'!AS6-'Profili poslova'!$K5,"-")</f>
        <v>-</v>
      </c>
      <c r="AT6" s="23" t="str">
        <f>IF(ISNUMBER('Individualni rezultati'!AT6),'Individualni rezultati'!AT6-'Profili poslova'!$K5,"-")</f>
        <v>-</v>
      </c>
      <c r="AU6" s="23" t="str">
        <f>IF(ISNUMBER('Individualni rezultati'!AU6),'Individualni rezultati'!AU6-'Profili poslova'!$K5,"-")</f>
        <v>-</v>
      </c>
      <c r="AV6" s="23" t="str">
        <f>IF(ISNUMBER('Individualni rezultati'!AV6),'Individualni rezultati'!AV6-'Profili poslova'!$K5,"-")</f>
        <v>-</v>
      </c>
      <c r="AW6" s="6"/>
      <c r="AX6" s="26" t="str">
        <f>IF(ISNUMBER('Individualni rezultati'!AX6),'Individualni rezultati'!AX6-'Profili poslova'!$L5,"-")</f>
        <v>-</v>
      </c>
      <c r="AY6" s="23" t="str">
        <f>IF(ISNUMBER('Individualni rezultati'!AY6),'Individualni rezultati'!AY6-'Profili poslova'!$L5,"-")</f>
        <v>-</v>
      </c>
      <c r="AZ6" s="23" t="str">
        <f>IF(ISNUMBER('Individualni rezultati'!AZ6),'Individualni rezultati'!AZ6-'Profili poslova'!$L5,"-")</f>
        <v>-</v>
      </c>
      <c r="BA6" s="23" t="str">
        <f>IF(ISNUMBER('Individualni rezultati'!BA6),'Individualni rezultati'!BA6-'Profili poslova'!$L5,"-")</f>
        <v>-</v>
      </c>
      <c r="BB6" s="23" t="str">
        <f>IF(ISNUMBER('Individualni rezultati'!BB6),'Individualni rezultati'!BB6-'Profili poslova'!$L5,"-")</f>
        <v>-</v>
      </c>
      <c r="BC6" s="28"/>
      <c r="BD6" s="26" t="str">
        <f>IF(ISNUMBER('Individualni rezultati'!BD6),'Individualni rezultati'!BD6-'Profili poslova'!$M5,"-")</f>
        <v>-</v>
      </c>
      <c r="BE6" s="26" t="str">
        <f>IF(ISNUMBER('Individualni rezultati'!BE6),'Individualni rezultati'!BE6-'Profili poslova'!$M5,"-")</f>
        <v>-</v>
      </c>
      <c r="BF6" s="26" t="str">
        <f>IF(ISNUMBER('Individualni rezultati'!BF6),'Individualni rezultati'!BF6-'Profili poslova'!$M5,"-")</f>
        <v>-</v>
      </c>
      <c r="BG6" s="26" t="str">
        <f>IF(ISNUMBER('Individualni rezultati'!BG6),'Individualni rezultati'!BG6-'Profili poslova'!$M5,"-")</f>
        <v>-</v>
      </c>
      <c r="BH6" s="23" t="str">
        <f>IF(ISNUMBER('Individualni rezultati'!BH6),'Individualni rezultati'!BH6-'Profili poslova'!$M5,"-")</f>
        <v>-</v>
      </c>
      <c r="BI6" s="28"/>
      <c r="BJ6" s="26" t="str">
        <f>IF(ISNUMBER('Individualni rezultati'!BJ6),'Individualni rezultati'!BJ6-'Profili poslova'!$N5,"-")</f>
        <v>-</v>
      </c>
      <c r="BK6" s="26" t="str">
        <f>IF(ISNUMBER('Individualni rezultati'!BK6),'Individualni rezultati'!BK6-'Profili poslova'!$N5,"-")</f>
        <v>-</v>
      </c>
      <c r="BL6" s="26" t="str">
        <f>IF(ISNUMBER('Individualni rezultati'!BL6),'Individualni rezultati'!BL6-'Profili poslova'!$N5,"-")</f>
        <v>-</v>
      </c>
      <c r="BM6" s="26" t="str">
        <f>IF(ISNUMBER('Individualni rezultati'!BM6),'Individualni rezultati'!BM6-'Profili poslova'!$N5,"-")</f>
        <v>-</v>
      </c>
      <c r="BN6" s="26" t="str">
        <f>IF(ISNUMBER('Individualni rezultati'!BN6),'Individualni rezultati'!BN6-'Profili poslova'!$N5,"-")</f>
        <v>-</v>
      </c>
      <c r="BO6" s="9"/>
      <c r="BP6" s="3"/>
      <c r="BQ6" s="1"/>
      <c r="BR6" s="1"/>
    </row>
    <row r="7" spans="1:70" ht="15.75" customHeight="1">
      <c r="A7" s="15" t="s">
        <v>5</v>
      </c>
      <c r="B7" s="19" t="str">
        <f>IF(ISNUMBER('Individualni rezultati'!B7),'Individualni rezultati'!B7-'Profili poslova'!$D6,"-")</f>
        <v>-</v>
      </c>
      <c r="C7" s="19" t="str">
        <f>IF(ISNUMBER('Individualni rezultati'!C7),'Individualni rezultati'!C7-'Profili poslova'!$D6,"-")</f>
        <v>-</v>
      </c>
      <c r="D7" s="19" t="str">
        <f>IF(ISNUMBER('Individualni rezultati'!D7),'Individualni rezultati'!D7-'Profili poslova'!$D6,"-")</f>
        <v>-</v>
      </c>
      <c r="E7" s="19" t="str">
        <f>IF(ISNUMBER('Individualni rezultati'!E7),'Individualni rezultati'!E7-'Profili poslova'!$D6,"-")</f>
        <v>-</v>
      </c>
      <c r="F7" s="19" t="str">
        <f>IF(ISNUMBER('Individualni rezultati'!F7),'Individualni rezultati'!F7-'Profili poslova'!$D6,"-")</f>
        <v>-</v>
      </c>
      <c r="G7" s="6"/>
      <c r="H7" s="20" t="str">
        <f>IF(ISNUMBER('Individualni rezultati'!H7),'Individualni rezultati'!H7-'Profili poslova'!$E6,"-")</f>
        <v>-</v>
      </c>
      <c r="I7" s="21" t="str">
        <f>IF(ISNUMBER('Individualni rezultati'!I7),'Individualni rezultati'!I7-'Profili poslova'!$E6,"-")</f>
        <v>-</v>
      </c>
      <c r="J7" s="20" t="str">
        <f>IF(ISNUMBER('Individualni rezultati'!J7),'Individualni rezultati'!J7-'Profili poslova'!$E6,"-")</f>
        <v>-</v>
      </c>
      <c r="K7" s="20" t="str">
        <f>IF(ISNUMBER('Individualni rezultati'!K7),'Individualni rezultati'!K7-'Profili poslova'!$E6,"-")</f>
        <v>-</v>
      </c>
      <c r="L7" s="22" t="str">
        <f>IF(ISNUMBER('Individualni rezultati'!L7),'Individualni rezultati'!L7-'Profili poslova'!$E6,"-")</f>
        <v>-</v>
      </c>
      <c r="M7" s="6"/>
      <c r="N7" s="20" t="str">
        <f>IF(ISNUMBER('Individualni rezultati'!N7),'Individualni rezultati'!N7-'Profili poslova'!$F6,"-")</f>
        <v>-</v>
      </c>
      <c r="O7" s="20" t="str">
        <f>IF(ISNUMBER('Individualni rezultati'!O7),'Individualni rezultati'!O7-'Profili poslova'!$F6,"-")</f>
        <v>-</v>
      </c>
      <c r="P7" s="20" t="str">
        <f>IF(ISNUMBER('Individualni rezultati'!P7),'Individualni rezultati'!P7-'Profili poslova'!$F6,"-")</f>
        <v>-</v>
      </c>
      <c r="Q7" s="20" t="str">
        <f>IF(ISNUMBER('Individualni rezultati'!Q7),'Individualni rezultati'!Q7-'Profili poslova'!$F6,"-")</f>
        <v>-</v>
      </c>
      <c r="R7" s="20" t="str">
        <f>IF(ISNUMBER('Individualni rezultati'!R7),'Individualni rezultati'!R7-'Profili poslova'!$F6,"-")</f>
        <v>-</v>
      </c>
      <c r="S7" s="6"/>
      <c r="T7" s="20" t="str">
        <f>IF(ISNUMBER('Individualni rezultati'!T7),'Individualni rezultati'!T7-'Profili poslova'!$G6,"-")</f>
        <v>-</v>
      </c>
      <c r="U7" s="30" t="str">
        <f>IF(ISNUMBER('Individualni rezultati'!U7),'Individualni rezultati'!U7-'Profili poslova'!$G6,"-")</f>
        <v>-</v>
      </c>
      <c r="V7" s="20" t="str">
        <f>IF(ISNUMBER('Individualni rezultati'!V7),'Individualni rezultati'!V7-'Profili poslova'!$G6,"-")</f>
        <v>-</v>
      </c>
      <c r="W7" s="20" t="str">
        <f>IF(ISNUMBER('Individualni rezultati'!W7),'Individualni rezultati'!W7-'Profili poslova'!$G6,"-")</f>
        <v>-</v>
      </c>
      <c r="X7" s="22" t="str">
        <f>IF(ISNUMBER('Individualni rezultati'!X7),'Individualni rezultati'!X7-'Profili poslova'!$G6,"-")</f>
        <v>-</v>
      </c>
      <c r="Y7" s="6"/>
      <c r="Z7" s="29" t="str">
        <f>IF(ISNUMBER('Individualni rezultati'!Z7),'Individualni rezultati'!Z7-'Profili poslova'!$H6,"-")</f>
        <v>-</v>
      </c>
      <c r="AA7" s="21" t="str">
        <f>IF(ISNUMBER('Individualni rezultati'!AA7),'Individualni rezultati'!AA7-'Profili poslova'!$H6,"-")</f>
        <v>-</v>
      </c>
      <c r="AB7" s="20" t="str">
        <f>IF(ISNUMBER('Individualni rezultati'!AB7),'Individualni rezultati'!AB7-'Profili poslova'!$H6,"-")</f>
        <v>-</v>
      </c>
      <c r="AC7" s="20" t="str">
        <f>IF(ISNUMBER('Individualni rezultati'!AC7),'Individualni rezultati'!AC7-'Profili poslova'!$H6,"-")</f>
        <v>-</v>
      </c>
      <c r="AD7" s="22" t="str">
        <f>IF(ISNUMBER('Individualni rezultati'!AD7),'Individualni rezultati'!AD7-'Profili poslova'!$H6,"-")</f>
        <v>-</v>
      </c>
      <c r="AE7" s="6"/>
      <c r="AF7" s="29" t="str">
        <f>IF(ISNUMBER('Individualni rezultati'!AF7),'Individualni rezultati'!AF7-'Profili poslova'!$I6,"-")</f>
        <v>-</v>
      </c>
      <c r="AG7" s="21" t="str">
        <f>IF(ISNUMBER('Individualni rezultati'!AG7),'Individualni rezultati'!AG7-'Profili poslova'!$I6,"-")</f>
        <v>-</v>
      </c>
      <c r="AH7" s="20" t="str">
        <f>IF(ISNUMBER('Individualni rezultati'!AH7),'Individualni rezultati'!AH7-'Profili poslova'!$I6,"-")</f>
        <v>-</v>
      </c>
      <c r="AI7" s="20" t="str">
        <f>IF(ISNUMBER('Individualni rezultati'!AI7),'Individualni rezultati'!AI7-'Profili poslova'!$I6,"-")</f>
        <v>-</v>
      </c>
      <c r="AJ7" s="22" t="str">
        <f>IF(ISNUMBER('Individualni rezultati'!AJ7),'Individualni rezultati'!AJ7-'Profili poslova'!$I6,"-")</f>
        <v>-</v>
      </c>
      <c r="AK7" s="6"/>
      <c r="AL7" s="20" t="str">
        <f>IF(ISNUMBER('Individualni rezultati'!AL7),'Individualni rezultati'!AL7-'Profili poslova'!$J6,"-")</f>
        <v>-</v>
      </c>
      <c r="AM7" s="20" t="str">
        <f>IF(ISNUMBER('Individualni rezultati'!AM7),'Individualni rezultati'!AM7-'Profili poslova'!$J6,"-")</f>
        <v>-</v>
      </c>
      <c r="AN7" s="20" t="str">
        <f>IF(ISNUMBER('Individualni rezultati'!AN7),'Individualni rezultati'!AN7-'Profili poslova'!$J6,"-")</f>
        <v>-</v>
      </c>
      <c r="AO7" s="20" t="str">
        <f>IF(ISNUMBER('Individualni rezultati'!AO7),'Individualni rezultati'!AO7-'Profili poslova'!$J6,"-")</f>
        <v>-</v>
      </c>
      <c r="AP7" s="22" t="str">
        <f>IF(ISNUMBER('Individualni rezultati'!AP7),'Individualni rezultati'!AP7-'Profili poslova'!$J6,"-")</f>
        <v>-</v>
      </c>
      <c r="AQ7" s="6"/>
      <c r="AR7" s="20" t="str">
        <f>IF(ISNUMBER('Individualni rezultati'!AR7),'Individualni rezultati'!AR7-'Profili poslova'!$K6,"-")</f>
        <v>-</v>
      </c>
      <c r="AS7" s="21" t="str">
        <f>IF(ISNUMBER('Individualni rezultati'!AS7),'Individualni rezultati'!AS7-'Profili poslova'!$K6,"-")</f>
        <v>-</v>
      </c>
      <c r="AT7" s="20" t="str">
        <f>IF(ISNUMBER('Individualni rezultati'!AT7),'Individualni rezultati'!AT7-'Profili poslova'!$K6,"-")</f>
        <v>-</v>
      </c>
      <c r="AU7" s="20" t="str">
        <f>IF(ISNUMBER('Individualni rezultati'!AU7),'Individualni rezultati'!AU7-'Profili poslova'!$K6,"-")</f>
        <v>-</v>
      </c>
      <c r="AV7" s="20" t="str">
        <f>IF(ISNUMBER('Individualni rezultati'!AV7),'Individualni rezultati'!AV7-'Profili poslova'!$K6,"-")</f>
        <v>-</v>
      </c>
      <c r="AW7" s="6"/>
      <c r="AX7" s="20" t="str">
        <f>IF(ISNUMBER('Individualni rezultati'!AX7),'Individualni rezultati'!AX7-'Profili poslova'!$L6,"-")</f>
        <v>-</v>
      </c>
      <c r="AY7" s="20" t="str">
        <f>IF(ISNUMBER('Individualni rezultati'!AY7),'Individualni rezultati'!AY7-'Profili poslova'!$L6,"-")</f>
        <v>-</v>
      </c>
      <c r="AZ7" s="20" t="str">
        <f>IF(ISNUMBER('Individualni rezultati'!AZ7),'Individualni rezultati'!AZ7-'Profili poslova'!$L6,"-")</f>
        <v>-</v>
      </c>
      <c r="BA7" s="20" t="str">
        <f>IF(ISNUMBER('Individualni rezultati'!BA7),'Individualni rezultati'!BA7-'Profili poslova'!$L6,"-")</f>
        <v>-</v>
      </c>
      <c r="BB7" s="22" t="str">
        <f>IF(ISNUMBER('Individualni rezultati'!BB7),'Individualni rezultati'!BB7-'Profili poslova'!$L6,"-")</f>
        <v>-</v>
      </c>
      <c r="BC7" s="28"/>
      <c r="BD7" s="20" t="str">
        <f>IF(ISNUMBER('Individualni rezultati'!BD7),'Individualni rezultati'!BD7-'Profili poslova'!$M6,"-")</f>
        <v>-</v>
      </c>
      <c r="BE7" s="20" t="str">
        <f>IF(ISNUMBER('Individualni rezultati'!BE7),'Individualni rezultati'!BE7-'Profili poslova'!$M6,"-")</f>
        <v>-</v>
      </c>
      <c r="BF7" s="20" t="str">
        <f>IF(ISNUMBER('Individualni rezultati'!BF7),'Individualni rezultati'!BF7-'Profili poslova'!$M6,"-")</f>
        <v>-</v>
      </c>
      <c r="BG7" s="20" t="str">
        <f>IF(ISNUMBER('Individualni rezultati'!BG7),'Individualni rezultati'!BG7-'Profili poslova'!$M6,"-")</f>
        <v>-</v>
      </c>
      <c r="BH7" s="20" t="str">
        <f>IF(ISNUMBER('Individualni rezultati'!BH7),'Individualni rezultati'!BH7-'Profili poslova'!$M6,"-")</f>
        <v>-</v>
      </c>
      <c r="BI7" s="28"/>
      <c r="BJ7" s="20" t="str">
        <f>IF(ISNUMBER('Individualni rezultati'!BJ7),'Individualni rezultati'!BJ7-'Profili poslova'!$N6,"-")</f>
        <v>-</v>
      </c>
      <c r="BK7" s="20" t="str">
        <f>IF(ISNUMBER('Individualni rezultati'!BK7),'Individualni rezultati'!BK7-'Profili poslova'!$N6,"-")</f>
        <v>-</v>
      </c>
      <c r="BL7" s="20" t="str">
        <f>IF(ISNUMBER('Individualni rezultati'!BL7),'Individualni rezultati'!BL7-'Profili poslova'!$N6,"-")</f>
        <v>-</v>
      </c>
      <c r="BM7" s="20" t="str">
        <f>IF(ISNUMBER('Individualni rezultati'!BM7),'Individualni rezultati'!BM7-'Profili poslova'!$N6,"-")</f>
        <v>-</v>
      </c>
      <c r="BN7" s="20" t="str">
        <f>IF(ISNUMBER('Individualni rezultati'!BN7),'Individualni rezultati'!BN7-'Profili poslova'!$N6,"-")</f>
        <v>-</v>
      </c>
      <c r="BO7" s="9"/>
      <c r="BP7" s="3"/>
      <c r="BQ7" s="1"/>
      <c r="BR7" s="1"/>
    </row>
    <row r="8" spans="1:70" ht="15.75" customHeight="1">
      <c r="A8" s="15" t="s">
        <v>6</v>
      </c>
      <c r="B8" s="19" t="str">
        <f>IF(ISNUMBER('Individualni rezultati'!B8),'Individualni rezultati'!B8-'Profili poslova'!$D7,"-")</f>
        <v>-</v>
      </c>
      <c r="C8" s="19" t="str">
        <f>IF(ISNUMBER('Individualni rezultati'!C8),'Individualni rezultati'!C8-'Profili poslova'!$D7,"-")</f>
        <v>-</v>
      </c>
      <c r="D8" s="19" t="str">
        <f>IF(ISNUMBER('Individualni rezultati'!D8),'Individualni rezultati'!D8-'Profili poslova'!$D7,"-")</f>
        <v>-</v>
      </c>
      <c r="E8" s="19" t="str">
        <f>IF(ISNUMBER('Individualni rezultati'!E8),'Individualni rezultati'!E8-'Profili poslova'!$D7,"-")</f>
        <v>-</v>
      </c>
      <c r="F8" s="19" t="str">
        <f>IF(ISNUMBER('Individualni rezultati'!F8),'Individualni rezultati'!F8-'Profili poslova'!$D7,"-")</f>
        <v>-</v>
      </c>
      <c r="G8" s="6"/>
      <c r="H8" s="20" t="str">
        <f>IF(ISNUMBER('Individualni rezultati'!H8),'Individualni rezultati'!H8-'Profili poslova'!$E7,"-")</f>
        <v>-</v>
      </c>
      <c r="I8" s="21" t="str">
        <f>IF(ISNUMBER('Individualni rezultati'!I8),'Individualni rezultati'!I8-'Profili poslova'!$E7,"-")</f>
        <v>-</v>
      </c>
      <c r="J8" s="20" t="str">
        <f>IF(ISNUMBER('Individualni rezultati'!J8),'Individualni rezultati'!J8-'Profili poslova'!$E7,"-")</f>
        <v>-</v>
      </c>
      <c r="K8" s="20" t="str">
        <f>IF(ISNUMBER('Individualni rezultati'!K8),'Individualni rezultati'!K8-'Profili poslova'!$E7,"-")</f>
        <v>-</v>
      </c>
      <c r="L8" s="22" t="str">
        <f>IF(ISNUMBER('Individualni rezultati'!L8),'Individualni rezultati'!L8-'Profili poslova'!$E7,"-")</f>
        <v>-</v>
      </c>
      <c r="M8" s="6"/>
      <c r="N8" s="20" t="str">
        <f>IF(ISNUMBER('Individualni rezultati'!N8),'Individualni rezultati'!N8-'Profili poslova'!$F7,"-")</f>
        <v>-</v>
      </c>
      <c r="O8" s="20" t="str">
        <f>IF(ISNUMBER('Individualni rezultati'!O8),'Individualni rezultati'!O8-'Profili poslova'!$F7,"-")</f>
        <v>-</v>
      </c>
      <c r="P8" s="20" t="str">
        <f>IF(ISNUMBER('Individualni rezultati'!P8),'Individualni rezultati'!P8-'Profili poslova'!$F7,"-")</f>
        <v>-</v>
      </c>
      <c r="Q8" s="20" t="str">
        <f>IF(ISNUMBER('Individualni rezultati'!Q8),'Individualni rezultati'!Q8-'Profili poslova'!$F7,"-")</f>
        <v>-</v>
      </c>
      <c r="R8" s="20" t="str">
        <f>IF(ISNUMBER('Individualni rezultati'!R8),'Individualni rezultati'!R8-'Profili poslova'!$F7,"-")</f>
        <v>-</v>
      </c>
      <c r="S8" s="6"/>
      <c r="T8" s="20" t="str">
        <f>IF(ISNUMBER('Individualni rezultati'!T8),'Individualni rezultati'!T8-'Profili poslova'!$G7,"-")</f>
        <v>-</v>
      </c>
      <c r="U8" s="30" t="str">
        <f>IF(ISNUMBER('Individualni rezultati'!U8),'Individualni rezultati'!U8-'Profili poslova'!$G7,"-")</f>
        <v>-</v>
      </c>
      <c r="V8" s="20" t="str">
        <f>IF(ISNUMBER('Individualni rezultati'!V8),'Individualni rezultati'!V8-'Profili poslova'!$G7,"-")</f>
        <v>-</v>
      </c>
      <c r="W8" s="20" t="str">
        <f>IF(ISNUMBER('Individualni rezultati'!W8),'Individualni rezultati'!W8-'Profili poslova'!$G7,"-")</f>
        <v>-</v>
      </c>
      <c r="X8" s="22" t="str">
        <f>IF(ISNUMBER('Individualni rezultati'!X8),'Individualni rezultati'!X8-'Profili poslova'!$G7,"-")</f>
        <v>-</v>
      </c>
      <c r="Y8" s="6"/>
      <c r="Z8" s="29" t="str">
        <f>IF(ISNUMBER('Individualni rezultati'!Z8),'Individualni rezultati'!Z8-'Profili poslova'!$H7,"-")</f>
        <v>-</v>
      </c>
      <c r="AA8" s="21" t="str">
        <f>IF(ISNUMBER('Individualni rezultati'!AA8),'Individualni rezultati'!AA8-'Profili poslova'!$H7,"-")</f>
        <v>-</v>
      </c>
      <c r="AB8" s="20" t="str">
        <f>IF(ISNUMBER('Individualni rezultati'!AB8),'Individualni rezultati'!AB8-'Profili poslova'!$H7,"-")</f>
        <v>-</v>
      </c>
      <c r="AC8" s="20" t="str">
        <f>IF(ISNUMBER('Individualni rezultati'!AC8),'Individualni rezultati'!AC8-'Profili poslova'!$H7,"-")</f>
        <v>-</v>
      </c>
      <c r="AD8" s="22" t="str">
        <f>IF(ISNUMBER('Individualni rezultati'!AD8),'Individualni rezultati'!AD8-'Profili poslova'!$H7,"-")</f>
        <v>-</v>
      </c>
      <c r="AE8" s="6"/>
      <c r="AF8" s="29" t="str">
        <f>IF(ISNUMBER('Individualni rezultati'!AF8),'Individualni rezultati'!AF8-'Profili poslova'!$I7,"-")</f>
        <v>-</v>
      </c>
      <c r="AG8" s="21" t="str">
        <f>IF(ISNUMBER('Individualni rezultati'!AG8),'Individualni rezultati'!AG8-'Profili poslova'!$I7,"-")</f>
        <v>-</v>
      </c>
      <c r="AH8" s="20" t="str">
        <f>IF(ISNUMBER('Individualni rezultati'!AH8),'Individualni rezultati'!AH8-'Profili poslova'!$I7,"-")</f>
        <v>-</v>
      </c>
      <c r="AI8" s="20" t="str">
        <f>IF(ISNUMBER('Individualni rezultati'!AI8),'Individualni rezultati'!AI8-'Profili poslova'!$I7,"-")</f>
        <v>-</v>
      </c>
      <c r="AJ8" s="22" t="str">
        <f>IF(ISNUMBER('Individualni rezultati'!AJ8),'Individualni rezultati'!AJ8-'Profili poslova'!$I7,"-")</f>
        <v>-</v>
      </c>
      <c r="AK8" s="6"/>
      <c r="AL8" s="20" t="str">
        <f>IF(ISNUMBER('Individualni rezultati'!AL8),'Individualni rezultati'!AL8-'Profili poslova'!$J7,"-")</f>
        <v>-</v>
      </c>
      <c r="AM8" s="20" t="str">
        <f>IF(ISNUMBER('Individualni rezultati'!AM8),'Individualni rezultati'!AM8-'Profili poslova'!$J7,"-")</f>
        <v>-</v>
      </c>
      <c r="AN8" s="20" t="str">
        <f>IF(ISNUMBER('Individualni rezultati'!AN8),'Individualni rezultati'!AN8-'Profili poslova'!$J7,"-")</f>
        <v>-</v>
      </c>
      <c r="AO8" s="20" t="str">
        <f>IF(ISNUMBER('Individualni rezultati'!AO8),'Individualni rezultati'!AO8-'Profili poslova'!$J7,"-")</f>
        <v>-</v>
      </c>
      <c r="AP8" s="22" t="str">
        <f>IF(ISNUMBER('Individualni rezultati'!AP8),'Individualni rezultati'!AP8-'Profili poslova'!$J7,"-")</f>
        <v>-</v>
      </c>
      <c r="AQ8" s="6"/>
      <c r="AR8" s="20" t="str">
        <f>IF(ISNUMBER('Individualni rezultati'!AR8),'Individualni rezultati'!AR8-'Profili poslova'!$K7,"-")</f>
        <v>-</v>
      </c>
      <c r="AS8" s="21" t="str">
        <f>IF(ISNUMBER('Individualni rezultati'!AS8),'Individualni rezultati'!AS8-'Profili poslova'!$K7,"-")</f>
        <v>-</v>
      </c>
      <c r="AT8" s="20" t="str">
        <f>IF(ISNUMBER('Individualni rezultati'!AT8),'Individualni rezultati'!AT8-'Profili poslova'!$K7,"-")</f>
        <v>-</v>
      </c>
      <c r="AU8" s="20" t="str">
        <f>IF(ISNUMBER('Individualni rezultati'!AU8),'Individualni rezultati'!AU8-'Profili poslova'!$K7,"-")</f>
        <v>-</v>
      </c>
      <c r="AV8" s="20" t="str">
        <f>IF(ISNUMBER('Individualni rezultati'!AV8),'Individualni rezultati'!AV8-'Profili poslova'!$K7,"-")</f>
        <v>-</v>
      </c>
      <c r="AW8" s="6"/>
      <c r="AX8" s="20" t="str">
        <f>IF(ISNUMBER('Individualni rezultati'!AX8),'Individualni rezultati'!AX8-'Profili poslova'!$L7,"-")</f>
        <v>-</v>
      </c>
      <c r="AY8" s="20" t="str">
        <f>IF(ISNUMBER('Individualni rezultati'!AY8),'Individualni rezultati'!AY8-'Profili poslova'!$L7,"-")</f>
        <v>-</v>
      </c>
      <c r="AZ8" s="20" t="str">
        <f>IF(ISNUMBER('Individualni rezultati'!AZ8),'Individualni rezultati'!AZ8-'Profili poslova'!$L7,"-")</f>
        <v>-</v>
      </c>
      <c r="BA8" s="20" t="str">
        <f>IF(ISNUMBER('Individualni rezultati'!BA8),'Individualni rezultati'!BA8-'Profili poslova'!$L7,"-")</f>
        <v>-</v>
      </c>
      <c r="BB8" s="22" t="str">
        <f>IF(ISNUMBER('Individualni rezultati'!BB8),'Individualni rezultati'!BB8-'Profili poslova'!$L7,"-")</f>
        <v>-</v>
      </c>
      <c r="BC8" s="28"/>
      <c r="BD8" s="20" t="str">
        <f>IF(ISNUMBER('Individualni rezultati'!BD8),'Individualni rezultati'!BD8-'Profili poslova'!$M7,"-")</f>
        <v>-</v>
      </c>
      <c r="BE8" s="20" t="str">
        <f>IF(ISNUMBER('Individualni rezultati'!BE8),'Individualni rezultati'!BE8-'Profili poslova'!$M7,"-")</f>
        <v>-</v>
      </c>
      <c r="BF8" s="20" t="str">
        <f>IF(ISNUMBER('Individualni rezultati'!BF8),'Individualni rezultati'!BF8-'Profili poslova'!$M7,"-")</f>
        <v>-</v>
      </c>
      <c r="BG8" s="20" t="str">
        <f>IF(ISNUMBER('Individualni rezultati'!BG8),'Individualni rezultati'!BG8-'Profili poslova'!$M7,"-")</f>
        <v>-</v>
      </c>
      <c r="BH8" s="20" t="str">
        <f>IF(ISNUMBER('Individualni rezultati'!BH8),'Individualni rezultati'!BH8-'Profili poslova'!$M7,"-")</f>
        <v>-</v>
      </c>
      <c r="BI8" s="28"/>
      <c r="BJ8" s="20" t="str">
        <f>IF(ISNUMBER('Individualni rezultati'!BJ8),'Individualni rezultati'!BJ8-'Profili poslova'!$N7,"-")</f>
        <v>-</v>
      </c>
      <c r="BK8" s="20" t="str">
        <f>IF(ISNUMBER('Individualni rezultati'!BK8),'Individualni rezultati'!BK8-'Profili poslova'!$N7,"-")</f>
        <v>-</v>
      </c>
      <c r="BL8" s="20" t="str">
        <f>IF(ISNUMBER('Individualni rezultati'!BL8),'Individualni rezultati'!BL8-'Profili poslova'!$N7,"-")</f>
        <v>-</v>
      </c>
      <c r="BM8" s="20" t="str">
        <f>IF(ISNUMBER('Individualni rezultati'!BM8),'Individualni rezultati'!BM8-'Profili poslova'!$N7,"-")</f>
        <v>-</v>
      </c>
      <c r="BN8" s="20" t="str">
        <f>IF(ISNUMBER('Individualni rezultati'!BN8),'Individualni rezultati'!BN8-'Profili poslova'!$N7,"-")</f>
        <v>-</v>
      </c>
      <c r="BO8" s="9"/>
      <c r="BP8" s="3"/>
      <c r="BQ8" s="1"/>
      <c r="BR8" s="1"/>
    </row>
    <row r="9" spans="1:70" ht="15.75" customHeight="1">
      <c r="A9" s="15" t="s">
        <v>7</v>
      </c>
      <c r="B9" s="19" t="str">
        <f>IF(ISNUMBER('Individualni rezultati'!B9),'Individualni rezultati'!B9-'Profili poslova'!$D8,"-")</f>
        <v>-</v>
      </c>
      <c r="C9" s="19" t="str">
        <f>IF(ISNUMBER('Individualni rezultati'!C9),'Individualni rezultati'!C9-'Profili poslova'!$D8,"-")</f>
        <v>-</v>
      </c>
      <c r="D9" s="21" t="str">
        <f>IF(ISNUMBER('Individualni rezultati'!D9),'Individualni rezultati'!D9-'Profili poslova'!$D8,"-")</f>
        <v>-</v>
      </c>
      <c r="E9" s="21" t="str">
        <f>IF(ISNUMBER('Individualni rezultati'!E9),'Individualni rezultati'!E9-'Profili poslova'!$D8,"-")</f>
        <v>-</v>
      </c>
      <c r="F9" s="21" t="str">
        <f>IF(ISNUMBER('Individualni rezultati'!F9),'Individualni rezultati'!F9-'Profili poslova'!$D8,"-")</f>
        <v>-</v>
      </c>
      <c r="G9" s="6"/>
      <c r="H9" s="20" t="str">
        <f>IF(ISNUMBER('Individualni rezultati'!H9),'Individualni rezultati'!H9-'Profili poslova'!$E8,"-")</f>
        <v>-</v>
      </c>
      <c r="I9" s="21" t="str">
        <f>IF(ISNUMBER('Individualni rezultati'!I9),'Individualni rezultati'!I9-'Profili poslova'!$E8,"-")</f>
        <v>-</v>
      </c>
      <c r="J9" s="20" t="str">
        <f>IF(ISNUMBER('Individualni rezultati'!J9),'Individualni rezultati'!J9-'Profili poslova'!$E8,"-")</f>
        <v>-</v>
      </c>
      <c r="K9" s="20" t="str">
        <f>IF(ISNUMBER('Individualni rezultati'!K9),'Individualni rezultati'!K9-'Profili poslova'!$E8,"-")</f>
        <v>-</v>
      </c>
      <c r="L9" s="22" t="str">
        <f>IF(ISNUMBER('Individualni rezultati'!L9),'Individualni rezultati'!L9-'Profili poslova'!$E8,"-")</f>
        <v>-</v>
      </c>
      <c r="M9" s="6"/>
      <c r="N9" s="20" t="str">
        <f>IF(ISNUMBER('Individualni rezultati'!N9),'Individualni rezultati'!N9-'Profili poslova'!$F8,"-")</f>
        <v>-</v>
      </c>
      <c r="O9" s="20" t="str">
        <f>IF(ISNUMBER('Individualni rezultati'!O9),'Individualni rezultati'!O9-'Profili poslova'!$F8,"-")</f>
        <v>-</v>
      </c>
      <c r="P9" s="20" t="str">
        <f>IF(ISNUMBER('Individualni rezultati'!P9),'Individualni rezultati'!P9-'Profili poslova'!$F8,"-")</f>
        <v>-</v>
      </c>
      <c r="Q9" s="20" t="str">
        <f>IF(ISNUMBER('Individualni rezultati'!Q9),'Individualni rezultati'!Q9-'Profili poslova'!$F8,"-")</f>
        <v>-</v>
      </c>
      <c r="R9" s="20" t="str">
        <f>IF(ISNUMBER('Individualni rezultati'!R9),'Individualni rezultati'!R9-'Profili poslova'!$F8,"-")</f>
        <v>-</v>
      </c>
      <c r="S9" s="6"/>
      <c r="T9" s="20" t="str">
        <f>IF(ISNUMBER('Individualni rezultati'!T9),'Individualni rezultati'!T9-'Profili poslova'!$G8,"-")</f>
        <v>-</v>
      </c>
      <c r="U9" s="30" t="str">
        <f>IF(ISNUMBER('Individualni rezultati'!U9),'Individualni rezultati'!U9-'Profili poslova'!$G8,"-")</f>
        <v>-</v>
      </c>
      <c r="V9" s="20" t="str">
        <f>IF(ISNUMBER('Individualni rezultati'!V9),'Individualni rezultati'!V9-'Profili poslova'!$G8,"-")</f>
        <v>-</v>
      </c>
      <c r="W9" s="20" t="str">
        <f>IF(ISNUMBER('Individualni rezultati'!W9),'Individualni rezultati'!W9-'Profili poslova'!$G8,"-")</f>
        <v>-</v>
      </c>
      <c r="X9" s="22" t="str">
        <f>IF(ISNUMBER('Individualni rezultati'!X9),'Individualni rezultati'!X9-'Profili poslova'!$G8,"-")</f>
        <v>-</v>
      </c>
      <c r="Y9" s="6"/>
      <c r="Z9" s="29" t="str">
        <f>IF(ISNUMBER('Individualni rezultati'!Z9),'Individualni rezultati'!Z9-'Profili poslova'!$H8,"-")</f>
        <v>-</v>
      </c>
      <c r="AA9" s="21" t="str">
        <f>IF(ISNUMBER('Individualni rezultati'!AA9),'Individualni rezultati'!AA9-'Profili poslova'!$H8,"-")</f>
        <v>-</v>
      </c>
      <c r="AB9" s="20" t="str">
        <f>IF(ISNUMBER('Individualni rezultati'!AB9),'Individualni rezultati'!AB9-'Profili poslova'!$H8,"-")</f>
        <v>-</v>
      </c>
      <c r="AC9" s="20" t="str">
        <f>IF(ISNUMBER('Individualni rezultati'!AC9),'Individualni rezultati'!AC9-'Profili poslova'!$H8,"-")</f>
        <v>-</v>
      </c>
      <c r="AD9" s="22" t="str">
        <f>IF(ISNUMBER('Individualni rezultati'!AD9),'Individualni rezultati'!AD9-'Profili poslova'!$H8,"-")</f>
        <v>-</v>
      </c>
      <c r="AE9" s="6"/>
      <c r="AF9" s="29" t="str">
        <f>IF(ISNUMBER('Individualni rezultati'!AF9),'Individualni rezultati'!AF9-'Profili poslova'!$I8,"-")</f>
        <v>-</v>
      </c>
      <c r="AG9" s="21" t="str">
        <f>IF(ISNUMBER('Individualni rezultati'!AG9),'Individualni rezultati'!AG9-'Profili poslova'!$I8,"-")</f>
        <v>-</v>
      </c>
      <c r="AH9" s="20" t="str">
        <f>IF(ISNUMBER('Individualni rezultati'!AH9),'Individualni rezultati'!AH9-'Profili poslova'!$I8,"-")</f>
        <v>-</v>
      </c>
      <c r="AI9" s="20" t="str">
        <f>IF(ISNUMBER('Individualni rezultati'!AI9),'Individualni rezultati'!AI9-'Profili poslova'!$I8,"-")</f>
        <v>-</v>
      </c>
      <c r="AJ9" s="22" t="str">
        <f>IF(ISNUMBER('Individualni rezultati'!AJ9),'Individualni rezultati'!AJ9-'Profili poslova'!$I8,"-")</f>
        <v>-</v>
      </c>
      <c r="AK9" s="6"/>
      <c r="AL9" s="20" t="str">
        <f>IF(ISNUMBER('Individualni rezultati'!AL9),'Individualni rezultati'!AL9-'Profili poslova'!$J8,"-")</f>
        <v>-</v>
      </c>
      <c r="AM9" s="20" t="str">
        <f>IF(ISNUMBER('Individualni rezultati'!AM9),'Individualni rezultati'!AM9-'Profili poslova'!$J8,"-")</f>
        <v>-</v>
      </c>
      <c r="AN9" s="20" t="str">
        <f>IF(ISNUMBER('Individualni rezultati'!AN9),'Individualni rezultati'!AN9-'Profili poslova'!$J8,"-")</f>
        <v>-</v>
      </c>
      <c r="AO9" s="20" t="str">
        <f>IF(ISNUMBER('Individualni rezultati'!AO9),'Individualni rezultati'!AO9-'Profili poslova'!$J8,"-")</f>
        <v>-</v>
      </c>
      <c r="AP9" s="22" t="str">
        <f>IF(ISNUMBER('Individualni rezultati'!AP9),'Individualni rezultati'!AP9-'Profili poslova'!$J8,"-")</f>
        <v>-</v>
      </c>
      <c r="AQ9" s="6"/>
      <c r="AR9" s="20" t="str">
        <f>IF(ISNUMBER('Individualni rezultati'!AR9),'Individualni rezultati'!AR9-'Profili poslova'!$K8,"-")</f>
        <v>-</v>
      </c>
      <c r="AS9" s="21" t="str">
        <f>IF(ISNUMBER('Individualni rezultati'!AS9),'Individualni rezultati'!AS9-'Profili poslova'!$K8,"-")</f>
        <v>-</v>
      </c>
      <c r="AT9" s="20" t="str">
        <f>IF(ISNUMBER('Individualni rezultati'!AT9),'Individualni rezultati'!AT9-'Profili poslova'!$K8,"-")</f>
        <v>-</v>
      </c>
      <c r="AU9" s="20" t="str">
        <f>IF(ISNUMBER('Individualni rezultati'!AU9),'Individualni rezultati'!AU9-'Profili poslova'!$K8,"-")</f>
        <v>-</v>
      </c>
      <c r="AV9" s="20" t="str">
        <f>IF(ISNUMBER('Individualni rezultati'!AV9),'Individualni rezultati'!AV9-'Profili poslova'!$K8,"-")</f>
        <v>-</v>
      </c>
      <c r="AW9" s="6"/>
      <c r="AX9" s="20" t="str">
        <f>IF(ISNUMBER('Individualni rezultati'!AX9),'Individualni rezultati'!AX9-'Profili poslova'!$L8,"-")</f>
        <v>-</v>
      </c>
      <c r="AY9" s="20" t="str">
        <f>IF(ISNUMBER('Individualni rezultati'!AY9),'Individualni rezultati'!AY9-'Profili poslova'!$L8,"-")</f>
        <v>-</v>
      </c>
      <c r="AZ9" s="20" t="str">
        <f>IF(ISNUMBER('Individualni rezultati'!AZ9),'Individualni rezultati'!AZ9-'Profili poslova'!$L8,"-")</f>
        <v>-</v>
      </c>
      <c r="BA9" s="20" t="str">
        <f>IF(ISNUMBER('Individualni rezultati'!BA9),'Individualni rezultati'!BA9-'Profili poslova'!$L8,"-")</f>
        <v>-</v>
      </c>
      <c r="BB9" s="22" t="str">
        <f>IF(ISNUMBER('Individualni rezultati'!BB9),'Individualni rezultati'!BB9-'Profili poslova'!$L8,"-")</f>
        <v>-</v>
      </c>
      <c r="BC9" s="28"/>
      <c r="BD9" s="20" t="str">
        <f>IF(ISNUMBER('Individualni rezultati'!BD9),'Individualni rezultati'!BD9-'Profili poslova'!$M8,"-")</f>
        <v>-</v>
      </c>
      <c r="BE9" s="20" t="str">
        <f>IF(ISNUMBER('Individualni rezultati'!BE9),'Individualni rezultati'!BE9-'Profili poslova'!$M8,"-")</f>
        <v>-</v>
      </c>
      <c r="BF9" s="20" t="str">
        <f>IF(ISNUMBER('Individualni rezultati'!BF9),'Individualni rezultati'!BF9-'Profili poslova'!$M8,"-")</f>
        <v>-</v>
      </c>
      <c r="BG9" s="20" t="str">
        <f>IF(ISNUMBER('Individualni rezultati'!BG9),'Individualni rezultati'!BG9-'Profili poslova'!$M8,"-")</f>
        <v>-</v>
      </c>
      <c r="BH9" s="20" t="str">
        <f>IF(ISNUMBER('Individualni rezultati'!BH9),'Individualni rezultati'!BH9-'Profili poslova'!$M8,"-")</f>
        <v>-</v>
      </c>
      <c r="BI9" s="28"/>
      <c r="BJ9" s="20" t="str">
        <f>IF(ISNUMBER('Individualni rezultati'!BJ9),'Individualni rezultati'!BJ9-'Profili poslova'!$N8,"-")</f>
        <v>-</v>
      </c>
      <c r="BK9" s="20" t="str">
        <f>IF(ISNUMBER('Individualni rezultati'!BK9),'Individualni rezultati'!BK9-'Profili poslova'!$N8,"-")</f>
        <v>-</v>
      </c>
      <c r="BL9" s="20" t="str">
        <f>IF(ISNUMBER('Individualni rezultati'!BL9),'Individualni rezultati'!BL9-'Profili poslova'!$N8,"-")</f>
        <v>-</v>
      </c>
      <c r="BM9" s="20" t="str">
        <f>IF(ISNUMBER('Individualni rezultati'!BM9),'Individualni rezultati'!BM9-'Profili poslova'!$N8,"-")</f>
        <v>-</v>
      </c>
      <c r="BN9" s="20" t="str">
        <f>IF(ISNUMBER('Individualni rezultati'!BN9),'Individualni rezultati'!BN9-'Profili poslova'!$N8,"-")</f>
        <v>-</v>
      </c>
      <c r="BO9" s="9"/>
      <c r="BP9" s="3"/>
      <c r="BQ9" s="1"/>
      <c r="BR9" s="1"/>
    </row>
    <row r="10" spans="1:70" ht="15.75" customHeight="1">
      <c r="A10" s="15" t="s">
        <v>8</v>
      </c>
      <c r="B10" s="19" t="str">
        <f>IF(ISNUMBER('Individualni rezultati'!B10),'Individualni rezultati'!B10-'Profili poslova'!$D9,"-")</f>
        <v>-</v>
      </c>
      <c r="C10" s="19" t="str">
        <f>IF(ISNUMBER('Individualni rezultati'!C10),'Individualni rezultati'!C10-'Profili poslova'!$D9,"-")</f>
        <v>-</v>
      </c>
      <c r="D10" s="19" t="str">
        <f>IF(ISNUMBER('Individualni rezultati'!D10),'Individualni rezultati'!D10-'Profili poslova'!$D9,"-")</f>
        <v>-</v>
      </c>
      <c r="E10" s="19" t="str">
        <f>IF(ISNUMBER('Individualni rezultati'!E10),'Individualni rezultati'!E10-'Profili poslova'!$D9,"-")</f>
        <v>-</v>
      </c>
      <c r="F10" s="19" t="str">
        <f>IF(ISNUMBER('Individualni rezultati'!F10),'Individualni rezultati'!F10-'Profili poslova'!$D9,"-")</f>
        <v>-</v>
      </c>
      <c r="G10" s="6"/>
      <c r="H10" s="20" t="str">
        <f>IF(ISNUMBER('Individualni rezultati'!H10),'Individualni rezultati'!H10-'Profili poslova'!$E9,"-")</f>
        <v>-</v>
      </c>
      <c r="I10" s="21" t="str">
        <f>IF(ISNUMBER('Individualni rezultati'!I10),'Individualni rezultati'!I10-'Profili poslova'!$E9,"-")</f>
        <v>-</v>
      </c>
      <c r="J10" s="20" t="str">
        <f>IF(ISNUMBER('Individualni rezultati'!J10),'Individualni rezultati'!J10-'Profili poslova'!$E9,"-")</f>
        <v>-</v>
      </c>
      <c r="K10" s="20" t="str">
        <f>IF(ISNUMBER('Individualni rezultati'!K10),'Individualni rezultati'!K10-'Profili poslova'!$E9,"-")</f>
        <v>-</v>
      </c>
      <c r="L10" s="22" t="str">
        <f>IF(ISNUMBER('Individualni rezultati'!L10),'Individualni rezultati'!L10-'Profili poslova'!$E9,"-")</f>
        <v>-</v>
      </c>
      <c r="M10" s="6"/>
      <c r="N10" s="20" t="str">
        <f>IF(ISNUMBER('Individualni rezultati'!N10),'Individualni rezultati'!N10-'Profili poslova'!$F9,"-")</f>
        <v>-</v>
      </c>
      <c r="O10" s="20" t="str">
        <f>IF(ISNUMBER('Individualni rezultati'!O10),'Individualni rezultati'!O10-'Profili poslova'!$F9,"-")</f>
        <v>-</v>
      </c>
      <c r="P10" s="20" t="str">
        <f>IF(ISNUMBER('Individualni rezultati'!P10),'Individualni rezultati'!P10-'Profili poslova'!$F9,"-")</f>
        <v>-</v>
      </c>
      <c r="Q10" s="20" t="str">
        <f>IF(ISNUMBER('Individualni rezultati'!Q10),'Individualni rezultati'!Q10-'Profili poslova'!$F9,"-")</f>
        <v>-</v>
      </c>
      <c r="R10" s="20" t="str">
        <f>IF(ISNUMBER('Individualni rezultati'!R10),'Individualni rezultati'!R10-'Profili poslova'!$F9,"-")</f>
        <v>-</v>
      </c>
      <c r="S10" s="6"/>
      <c r="T10" s="20" t="str">
        <f>IF(ISNUMBER('Individualni rezultati'!T10),'Individualni rezultati'!T10-'Profili poslova'!$G9,"-")</f>
        <v>-</v>
      </c>
      <c r="U10" s="30" t="str">
        <f>IF(ISNUMBER('Individualni rezultati'!U10),'Individualni rezultati'!U10-'Profili poslova'!$G9,"-")</f>
        <v>-</v>
      </c>
      <c r="V10" s="20" t="str">
        <f>IF(ISNUMBER('Individualni rezultati'!V10),'Individualni rezultati'!V10-'Profili poslova'!$G9,"-")</f>
        <v>-</v>
      </c>
      <c r="W10" s="20" t="str">
        <f>IF(ISNUMBER('Individualni rezultati'!W10),'Individualni rezultati'!W10-'Profili poslova'!$G9,"-")</f>
        <v>-</v>
      </c>
      <c r="X10" s="22" t="str">
        <f>IF(ISNUMBER('Individualni rezultati'!X10),'Individualni rezultati'!X10-'Profili poslova'!$G9,"-")</f>
        <v>-</v>
      </c>
      <c r="Y10" s="6"/>
      <c r="Z10" s="29" t="str">
        <f>IF(ISNUMBER('Individualni rezultati'!Z10),'Individualni rezultati'!Z10-'Profili poslova'!$H9,"-")</f>
        <v>-</v>
      </c>
      <c r="AA10" s="21" t="str">
        <f>IF(ISNUMBER('Individualni rezultati'!AA10),'Individualni rezultati'!AA10-'Profili poslova'!$H9,"-")</f>
        <v>-</v>
      </c>
      <c r="AB10" s="20" t="str">
        <f>IF(ISNUMBER('Individualni rezultati'!AB10),'Individualni rezultati'!AB10-'Profili poslova'!$H9,"-")</f>
        <v>-</v>
      </c>
      <c r="AC10" s="20" t="str">
        <f>IF(ISNUMBER('Individualni rezultati'!AC10),'Individualni rezultati'!AC10-'Profili poslova'!$H9,"-")</f>
        <v>-</v>
      </c>
      <c r="AD10" s="22" t="str">
        <f>IF(ISNUMBER('Individualni rezultati'!AD10),'Individualni rezultati'!AD10-'Profili poslova'!$H9,"-")</f>
        <v>-</v>
      </c>
      <c r="AE10" s="6"/>
      <c r="AF10" s="29" t="str">
        <f>IF(ISNUMBER('Individualni rezultati'!AF10),'Individualni rezultati'!AF10-'Profili poslova'!$I9,"-")</f>
        <v>-</v>
      </c>
      <c r="AG10" s="21" t="str">
        <f>IF(ISNUMBER('Individualni rezultati'!AG10),'Individualni rezultati'!AG10-'Profili poslova'!$I9,"-")</f>
        <v>-</v>
      </c>
      <c r="AH10" s="20" t="str">
        <f>IF(ISNUMBER('Individualni rezultati'!AH10),'Individualni rezultati'!AH10-'Profili poslova'!$I9,"-")</f>
        <v>-</v>
      </c>
      <c r="AI10" s="20" t="str">
        <f>IF(ISNUMBER('Individualni rezultati'!AI10),'Individualni rezultati'!AI10-'Profili poslova'!$I9,"-")</f>
        <v>-</v>
      </c>
      <c r="AJ10" s="22" t="str">
        <f>IF(ISNUMBER('Individualni rezultati'!AJ10),'Individualni rezultati'!AJ10-'Profili poslova'!$I9,"-")</f>
        <v>-</v>
      </c>
      <c r="AK10" s="6"/>
      <c r="AL10" s="20" t="str">
        <f>IF(ISNUMBER('Individualni rezultati'!AL10),'Individualni rezultati'!AL10-'Profili poslova'!$J9,"-")</f>
        <v>-</v>
      </c>
      <c r="AM10" s="20" t="str">
        <f>IF(ISNUMBER('Individualni rezultati'!AM10),'Individualni rezultati'!AM10-'Profili poslova'!$J9,"-")</f>
        <v>-</v>
      </c>
      <c r="AN10" s="20" t="str">
        <f>IF(ISNUMBER('Individualni rezultati'!AN10),'Individualni rezultati'!AN10-'Profili poslova'!$J9,"-")</f>
        <v>-</v>
      </c>
      <c r="AO10" s="20" t="str">
        <f>IF(ISNUMBER('Individualni rezultati'!AO10),'Individualni rezultati'!AO10-'Profili poslova'!$J9,"-")</f>
        <v>-</v>
      </c>
      <c r="AP10" s="22" t="str">
        <f>IF(ISNUMBER('Individualni rezultati'!AP10),'Individualni rezultati'!AP10-'Profili poslova'!$J9,"-")</f>
        <v>-</v>
      </c>
      <c r="AQ10" s="6"/>
      <c r="AR10" s="20" t="str">
        <f>IF(ISNUMBER('Individualni rezultati'!AR10),'Individualni rezultati'!AR10-'Profili poslova'!$K9,"-")</f>
        <v>-</v>
      </c>
      <c r="AS10" s="21" t="str">
        <f>IF(ISNUMBER('Individualni rezultati'!AS10),'Individualni rezultati'!AS10-'Profili poslova'!$K9,"-")</f>
        <v>-</v>
      </c>
      <c r="AT10" s="20" t="str">
        <f>IF(ISNUMBER('Individualni rezultati'!AT10),'Individualni rezultati'!AT10-'Profili poslova'!$K9,"-")</f>
        <v>-</v>
      </c>
      <c r="AU10" s="20" t="str">
        <f>IF(ISNUMBER('Individualni rezultati'!AU10),'Individualni rezultati'!AU10-'Profili poslova'!$K9,"-")</f>
        <v>-</v>
      </c>
      <c r="AV10" s="20" t="str">
        <f>IF(ISNUMBER('Individualni rezultati'!AV10),'Individualni rezultati'!AV10-'Profili poslova'!$K9,"-")</f>
        <v>-</v>
      </c>
      <c r="AW10" s="6"/>
      <c r="AX10" s="20" t="str">
        <f>IF(ISNUMBER('Individualni rezultati'!AX10),'Individualni rezultati'!AX10-'Profili poslova'!$L9,"-")</f>
        <v>-</v>
      </c>
      <c r="AY10" s="20" t="str">
        <f>IF(ISNUMBER('Individualni rezultati'!AY10),'Individualni rezultati'!AY10-'Profili poslova'!$L9,"-")</f>
        <v>-</v>
      </c>
      <c r="AZ10" s="20" t="str">
        <f>IF(ISNUMBER('Individualni rezultati'!AZ10),'Individualni rezultati'!AZ10-'Profili poslova'!$L9,"-")</f>
        <v>-</v>
      </c>
      <c r="BA10" s="20" t="str">
        <f>IF(ISNUMBER('Individualni rezultati'!BA10),'Individualni rezultati'!BA10-'Profili poslova'!$L9,"-")</f>
        <v>-</v>
      </c>
      <c r="BB10" s="22" t="str">
        <f>IF(ISNUMBER('Individualni rezultati'!BB10),'Individualni rezultati'!BB10-'Profili poslova'!$L9,"-")</f>
        <v>-</v>
      </c>
      <c r="BC10" s="28"/>
      <c r="BD10" s="20" t="str">
        <f>IF(ISNUMBER('Individualni rezultati'!BD10),'Individualni rezultati'!BD10-'Profili poslova'!$M9,"-")</f>
        <v>-</v>
      </c>
      <c r="BE10" s="20" t="str">
        <f>IF(ISNUMBER('Individualni rezultati'!BE10),'Individualni rezultati'!BE10-'Profili poslova'!$M9,"-")</f>
        <v>-</v>
      </c>
      <c r="BF10" s="20" t="str">
        <f>IF(ISNUMBER('Individualni rezultati'!BF10),'Individualni rezultati'!BF10-'Profili poslova'!$M9,"-")</f>
        <v>-</v>
      </c>
      <c r="BG10" s="20" t="str">
        <f>IF(ISNUMBER('Individualni rezultati'!BG10),'Individualni rezultati'!BG10-'Profili poslova'!$M9,"-")</f>
        <v>-</v>
      </c>
      <c r="BH10" s="20" t="str">
        <f>IF(ISNUMBER('Individualni rezultati'!BH10),'Individualni rezultati'!BH10-'Profili poslova'!$M9,"-")</f>
        <v>-</v>
      </c>
      <c r="BI10" s="28"/>
      <c r="BJ10" s="20" t="str">
        <f>IF(ISNUMBER('Individualni rezultati'!BJ10),'Individualni rezultati'!BJ10-'Profili poslova'!$N9,"-")</f>
        <v>-</v>
      </c>
      <c r="BK10" s="20" t="str">
        <f>IF(ISNUMBER('Individualni rezultati'!BK10),'Individualni rezultati'!BK10-'Profili poslova'!$N9,"-")</f>
        <v>-</v>
      </c>
      <c r="BL10" s="20" t="str">
        <f>IF(ISNUMBER('Individualni rezultati'!BL10),'Individualni rezultati'!BL10-'Profili poslova'!$N9,"-")</f>
        <v>-</v>
      </c>
      <c r="BM10" s="20" t="str">
        <f>IF(ISNUMBER('Individualni rezultati'!BM10),'Individualni rezultati'!BM10-'Profili poslova'!$N9,"-")</f>
        <v>-</v>
      </c>
      <c r="BN10" s="20" t="str">
        <f>IF(ISNUMBER('Individualni rezultati'!BN10),'Individualni rezultati'!BN10-'Profili poslova'!$N9,"-")</f>
        <v>-</v>
      </c>
      <c r="BO10" s="9"/>
      <c r="BP10" s="3"/>
      <c r="BQ10" s="1"/>
      <c r="BR10" s="1"/>
    </row>
    <row r="11" spans="1:70" ht="15.75" customHeight="1">
      <c r="A11" s="15" t="s">
        <v>9</v>
      </c>
      <c r="B11" s="19" t="str">
        <f>IF(ISNUMBER('Individualni rezultati'!B11),'Individualni rezultati'!B11-'Profili poslova'!$D10,"-")</f>
        <v>-</v>
      </c>
      <c r="C11" s="19" t="str">
        <f>IF(ISNUMBER('Individualni rezultati'!C11),'Individualni rezultati'!C11-'Profili poslova'!$D10,"-")</f>
        <v>-</v>
      </c>
      <c r="D11" s="19" t="str">
        <f>IF(ISNUMBER('Individualni rezultati'!D11),'Individualni rezultati'!D11-'Profili poslova'!$D10,"-")</f>
        <v>-</v>
      </c>
      <c r="E11" s="19" t="str">
        <f>IF(ISNUMBER('Individualni rezultati'!E11),'Individualni rezultati'!E11-'Profili poslova'!$D10,"-")</f>
        <v>-</v>
      </c>
      <c r="F11" s="19" t="str">
        <f>IF(ISNUMBER('Individualni rezultati'!F11),'Individualni rezultati'!F11-'Profili poslova'!$D10,"-")</f>
        <v>-</v>
      </c>
      <c r="G11" s="6"/>
      <c r="H11" s="20" t="str">
        <f>IF(ISNUMBER('Individualni rezultati'!H11),'Individualni rezultati'!H11-'Profili poslova'!$E10,"-")</f>
        <v>-</v>
      </c>
      <c r="I11" s="21" t="str">
        <f>IF(ISNUMBER('Individualni rezultati'!I11),'Individualni rezultati'!I11-'Profili poslova'!$E10,"-")</f>
        <v>-</v>
      </c>
      <c r="J11" s="20" t="str">
        <f>IF(ISNUMBER('Individualni rezultati'!J11),'Individualni rezultati'!J11-'Profili poslova'!$E10,"-")</f>
        <v>-</v>
      </c>
      <c r="K11" s="20" t="str">
        <f>IF(ISNUMBER('Individualni rezultati'!K11),'Individualni rezultati'!K11-'Profili poslova'!$E10,"-")</f>
        <v>-</v>
      </c>
      <c r="L11" s="22" t="str">
        <f>IF(ISNUMBER('Individualni rezultati'!L11),'Individualni rezultati'!L11-'Profili poslova'!$E10,"-")</f>
        <v>-</v>
      </c>
      <c r="M11" s="6"/>
      <c r="N11" s="20" t="str">
        <f>IF(ISNUMBER('Individualni rezultati'!N11),'Individualni rezultati'!N11-'Profili poslova'!$F10,"-")</f>
        <v>-</v>
      </c>
      <c r="O11" s="20" t="str">
        <f>IF(ISNUMBER('Individualni rezultati'!O11),'Individualni rezultati'!O11-'Profili poslova'!$F10,"-")</f>
        <v>-</v>
      </c>
      <c r="P11" s="20" t="str">
        <f>IF(ISNUMBER('Individualni rezultati'!P11),'Individualni rezultati'!P11-'Profili poslova'!$F10,"-")</f>
        <v>-</v>
      </c>
      <c r="Q11" s="20" t="str">
        <f>IF(ISNUMBER('Individualni rezultati'!Q11),'Individualni rezultati'!Q11-'Profili poslova'!$F10,"-")</f>
        <v>-</v>
      </c>
      <c r="R11" s="20" t="str">
        <f>IF(ISNUMBER('Individualni rezultati'!R11),'Individualni rezultati'!R11-'Profili poslova'!$F10,"-")</f>
        <v>-</v>
      </c>
      <c r="S11" s="6"/>
      <c r="T11" s="20" t="str">
        <f>IF(ISNUMBER('Individualni rezultati'!T11),'Individualni rezultati'!T11-'Profili poslova'!$G10,"-")</f>
        <v>-</v>
      </c>
      <c r="U11" s="30" t="str">
        <f>IF(ISNUMBER('Individualni rezultati'!U11),'Individualni rezultati'!U11-'Profili poslova'!$G10,"-")</f>
        <v>-</v>
      </c>
      <c r="V11" s="20" t="str">
        <f>IF(ISNUMBER('Individualni rezultati'!V11),'Individualni rezultati'!V11-'Profili poslova'!$G10,"-")</f>
        <v>-</v>
      </c>
      <c r="W11" s="20" t="str">
        <f>IF(ISNUMBER('Individualni rezultati'!W11),'Individualni rezultati'!W11-'Profili poslova'!$G10,"-")</f>
        <v>-</v>
      </c>
      <c r="X11" s="22" t="str">
        <f>IF(ISNUMBER('Individualni rezultati'!X11),'Individualni rezultati'!X11-'Profili poslova'!$G10,"-")</f>
        <v>-</v>
      </c>
      <c r="Y11" s="6"/>
      <c r="Z11" s="29" t="str">
        <f>IF(ISNUMBER('Individualni rezultati'!Z11),'Individualni rezultati'!Z11-'Profili poslova'!$H10,"-")</f>
        <v>-</v>
      </c>
      <c r="AA11" s="21" t="str">
        <f>IF(ISNUMBER('Individualni rezultati'!AA11),'Individualni rezultati'!AA11-'Profili poslova'!$H10,"-")</f>
        <v>-</v>
      </c>
      <c r="AB11" s="20" t="str">
        <f>IF(ISNUMBER('Individualni rezultati'!AB11),'Individualni rezultati'!AB11-'Profili poslova'!$H10,"-")</f>
        <v>-</v>
      </c>
      <c r="AC11" s="20" t="str">
        <f>IF(ISNUMBER('Individualni rezultati'!AC11),'Individualni rezultati'!AC11-'Profili poslova'!$H10,"-")</f>
        <v>-</v>
      </c>
      <c r="AD11" s="22" t="str">
        <f>IF(ISNUMBER('Individualni rezultati'!AD11),'Individualni rezultati'!AD11-'Profili poslova'!$H10,"-")</f>
        <v>-</v>
      </c>
      <c r="AE11" s="6"/>
      <c r="AF11" s="29" t="str">
        <f>IF(ISNUMBER('Individualni rezultati'!AF11),'Individualni rezultati'!AF11-'Profili poslova'!$I10,"-")</f>
        <v>-</v>
      </c>
      <c r="AG11" s="21" t="str">
        <f>IF(ISNUMBER('Individualni rezultati'!AG11),'Individualni rezultati'!AG11-'Profili poslova'!$I10,"-")</f>
        <v>-</v>
      </c>
      <c r="AH11" s="20" t="str">
        <f>IF(ISNUMBER('Individualni rezultati'!AH11),'Individualni rezultati'!AH11-'Profili poslova'!$I10,"-")</f>
        <v>-</v>
      </c>
      <c r="AI11" s="20" t="str">
        <f>IF(ISNUMBER('Individualni rezultati'!AI11),'Individualni rezultati'!AI11-'Profili poslova'!$I10,"-")</f>
        <v>-</v>
      </c>
      <c r="AJ11" s="22" t="str">
        <f>IF(ISNUMBER('Individualni rezultati'!AJ11),'Individualni rezultati'!AJ11-'Profili poslova'!$I10,"-")</f>
        <v>-</v>
      </c>
      <c r="AK11" s="6"/>
      <c r="AL11" s="20" t="str">
        <f>IF(ISNUMBER('Individualni rezultati'!AL11),'Individualni rezultati'!AL11-'Profili poslova'!$J10,"-")</f>
        <v>-</v>
      </c>
      <c r="AM11" s="20" t="str">
        <f>IF(ISNUMBER('Individualni rezultati'!AM11),'Individualni rezultati'!AM11-'Profili poslova'!$J10,"-")</f>
        <v>-</v>
      </c>
      <c r="AN11" s="20" t="str">
        <f>IF(ISNUMBER('Individualni rezultati'!AN11),'Individualni rezultati'!AN11-'Profili poslova'!$J10,"-")</f>
        <v>-</v>
      </c>
      <c r="AO11" s="20" t="str">
        <f>IF(ISNUMBER('Individualni rezultati'!AO11),'Individualni rezultati'!AO11-'Profili poslova'!$J10,"-")</f>
        <v>-</v>
      </c>
      <c r="AP11" s="22" t="str">
        <f>IF(ISNUMBER('Individualni rezultati'!AP11),'Individualni rezultati'!AP11-'Profili poslova'!$J10,"-")</f>
        <v>-</v>
      </c>
      <c r="AQ11" s="6"/>
      <c r="AR11" s="20" t="str">
        <f>IF(ISNUMBER('Individualni rezultati'!AR11),'Individualni rezultati'!AR11-'Profili poslova'!$K10,"-")</f>
        <v>-</v>
      </c>
      <c r="AS11" s="21" t="str">
        <f>IF(ISNUMBER('Individualni rezultati'!AS11),'Individualni rezultati'!AS11-'Profili poslova'!$K10,"-")</f>
        <v>-</v>
      </c>
      <c r="AT11" s="20" t="str">
        <f>IF(ISNUMBER('Individualni rezultati'!AT11),'Individualni rezultati'!AT11-'Profili poslova'!$K10,"-")</f>
        <v>-</v>
      </c>
      <c r="AU11" s="20" t="str">
        <f>IF(ISNUMBER('Individualni rezultati'!AU11),'Individualni rezultati'!AU11-'Profili poslova'!$K10,"-")</f>
        <v>-</v>
      </c>
      <c r="AV11" s="20" t="str">
        <f>IF(ISNUMBER('Individualni rezultati'!AV11),'Individualni rezultati'!AV11-'Profili poslova'!$K10,"-")</f>
        <v>-</v>
      </c>
      <c r="AW11" s="6"/>
      <c r="AX11" s="20" t="str">
        <f>IF(ISNUMBER('Individualni rezultati'!AX11),'Individualni rezultati'!AX11-'Profili poslova'!$L10,"-")</f>
        <v>-</v>
      </c>
      <c r="AY11" s="20" t="str">
        <f>IF(ISNUMBER('Individualni rezultati'!AY11),'Individualni rezultati'!AY11-'Profili poslova'!$L10,"-")</f>
        <v>-</v>
      </c>
      <c r="AZ11" s="20" t="str">
        <f>IF(ISNUMBER('Individualni rezultati'!AZ11),'Individualni rezultati'!AZ11-'Profili poslova'!$L10,"-")</f>
        <v>-</v>
      </c>
      <c r="BA11" s="20" t="str">
        <f>IF(ISNUMBER('Individualni rezultati'!BA11),'Individualni rezultati'!BA11-'Profili poslova'!$L10,"-")</f>
        <v>-</v>
      </c>
      <c r="BB11" s="22" t="str">
        <f>IF(ISNUMBER('Individualni rezultati'!BB11),'Individualni rezultati'!BB11-'Profili poslova'!$L10,"-")</f>
        <v>-</v>
      </c>
      <c r="BC11" s="28"/>
      <c r="BD11" s="20" t="str">
        <f>IF(ISNUMBER('Individualni rezultati'!BD11),'Individualni rezultati'!BD11-'Profili poslova'!$M10,"-")</f>
        <v>-</v>
      </c>
      <c r="BE11" s="20" t="str">
        <f>IF(ISNUMBER('Individualni rezultati'!BE11),'Individualni rezultati'!BE11-'Profili poslova'!$M10,"-")</f>
        <v>-</v>
      </c>
      <c r="BF11" s="20" t="str">
        <f>IF(ISNUMBER('Individualni rezultati'!BF11),'Individualni rezultati'!BF11-'Profili poslova'!$M10,"-")</f>
        <v>-</v>
      </c>
      <c r="BG11" s="20" t="str">
        <f>IF(ISNUMBER('Individualni rezultati'!BG11),'Individualni rezultati'!BG11-'Profili poslova'!$M10,"-")</f>
        <v>-</v>
      </c>
      <c r="BH11" s="20" t="str">
        <f>IF(ISNUMBER('Individualni rezultati'!BH11),'Individualni rezultati'!BH11-'Profili poslova'!$M10,"-")</f>
        <v>-</v>
      </c>
      <c r="BI11" s="28"/>
      <c r="BJ11" s="20" t="str">
        <f>IF(ISNUMBER('Individualni rezultati'!BJ11),'Individualni rezultati'!BJ11-'Profili poslova'!$N10,"-")</f>
        <v>-</v>
      </c>
      <c r="BK11" s="20" t="str">
        <f>IF(ISNUMBER('Individualni rezultati'!BK11),'Individualni rezultati'!BK11-'Profili poslova'!$N10,"-")</f>
        <v>-</v>
      </c>
      <c r="BL11" s="20" t="str">
        <f>IF(ISNUMBER('Individualni rezultati'!BL11),'Individualni rezultati'!BL11-'Profili poslova'!$N10,"-")</f>
        <v>-</v>
      </c>
      <c r="BM11" s="20" t="str">
        <f>IF(ISNUMBER('Individualni rezultati'!BM11),'Individualni rezultati'!BM11-'Profili poslova'!$N10,"-")</f>
        <v>-</v>
      </c>
      <c r="BN11" s="20" t="str">
        <f>IF(ISNUMBER('Individualni rezultati'!BN11),'Individualni rezultati'!BN11-'Profili poslova'!$N10,"-")</f>
        <v>-</v>
      </c>
      <c r="BO11" s="9"/>
      <c r="BP11" s="3"/>
      <c r="BQ11" s="1"/>
      <c r="BR11" s="1"/>
    </row>
    <row r="12" spans="1:70" ht="15.75" customHeight="1">
      <c r="A12" s="15" t="s">
        <v>10</v>
      </c>
      <c r="B12" s="19" t="str">
        <f>IF(ISNUMBER('Individualni rezultati'!B12),'Individualni rezultati'!B12-'Profili poslova'!$D11,"-")</f>
        <v>-</v>
      </c>
      <c r="C12" s="19" t="str">
        <f>IF(ISNUMBER('Individualni rezultati'!C12),'Individualni rezultati'!C12-'Profili poslova'!$D11,"-")</f>
        <v>-</v>
      </c>
      <c r="D12" s="19" t="str">
        <f>IF(ISNUMBER('Individualni rezultati'!D12),'Individualni rezultati'!D12-'Profili poslova'!$D11,"-")</f>
        <v>-</v>
      </c>
      <c r="E12" s="19" t="str">
        <f>IF(ISNUMBER('Individualni rezultati'!E12),'Individualni rezultati'!E12-'Profili poslova'!$D11,"-")</f>
        <v>-</v>
      </c>
      <c r="F12" s="19" t="str">
        <f>IF(ISNUMBER('Individualni rezultati'!F12),'Individualni rezultati'!F12-'Profili poslova'!$D11,"-")</f>
        <v>-</v>
      </c>
      <c r="G12" s="6"/>
      <c r="H12" s="20" t="str">
        <f>IF(ISNUMBER('Individualni rezultati'!H12),'Individualni rezultati'!H12-'Profili poslova'!$E11,"-")</f>
        <v>-</v>
      </c>
      <c r="I12" s="21" t="str">
        <f>IF(ISNUMBER('Individualni rezultati'!I12),'Individualni rezultati'!I12-'Profili poslova'!$E11,"-")</f>
        <v>-</v>
      </c>
      <c r="J12" s="20" t="str">
        <f>IF(ISNUMBER('Individualni rezultati'!J12),'Individualni rezultati'!J12-'Profili poslova'!$E11,"-")</f>
        <v>-</v>
      </c>
      <c r="K12" s="20" t="str">
        <f>IF(ISNUMBER('Individualni rezultati'!K12),'Individualni rezultati'!K12-'Profili poslova'!$E11,"-")</f>
        <v>-</v>
      </c>
      <c r="L12" s="22" t="str">
        <f>IF(ISNUMBER('Individualni rezultati'!L12),'Individualni rezultati'!L12-'Profili poslova'!$E11,"-")</f>
        <v>-</v>
      </c>
      <c r="M12" s="6"/>
      <c r="N12" s="20" t="str">
        <f>IF(ISNUMBER('Individualni rezultati'!N12),'Individualni rezultati'!N12-'Profili poslova'!$F11,"-")</f>
        <v>-</v>
      </c>
      <c r="O12" s="20" t="str">
        <f>IF(ISNUMBER('Individualni rezultati'!O12),'Individualni rezultati'!O12-'Profili poslova'!$F11,"-")</f>
        <v>-</v>
      </c>
      <c r="P12" s="20" t="str">
        <f>IF(ISNUMBER('Individualni rezultati'!P12),'Individualni rezultati'!P12-'Profili poslova'!$F11,"-")</f>
        <v>-</v>
      </c>
      <c r="Q12" s="20" t="str">
        <f>IF(ISNUMBER('Individualni rezultati'!Q12),'Individualni rezultati'!Q12-'Profili poslova'!$F11,"-")</f>
        <v>-</v>
      </c>
      <c r="R12" s="20" t="str">
        <f>IF(ISNUMBER('Individualni rezultati'!R12),'Individualni rezultati'!R12-'Profili poslova'!$F11,"-")</f>
        <v>-</v>
      </c>
      <c r="S12" s="6"/>
      <c r="T12" s="20" t="str">
        <f>IF(ISNUMBER('Individualni rezultati'!T12),'Individualni rezultati'!T12-'Profili poslova'!$G11,"-")</f>
        <v>-</v>
      </c>
      <c r="U12" s="30" t="str">
        <f>IF(ISNUMBER('Individualni rezultati'!U12),'Individualni rezultati'!U12-'Profili poslova'!$G11,"-")</f>
        <v>-</v>
      </c>
      <c r="V12" s="20" t="str">
        <f>IF(ISNUMBER('Individualni rezultati'!V12),'Individualni rezultati'!V12-'Profili poslova'!$G11,"-")</f>
        <v>-</v>
      </c>
      <c r="W12" s="20" t="str">
        <f>IF(ISNUMBER('Individualni rezultati'!W12),'Individualni rezultati'!W12-'Profili poslova'!$G11,"-")</f>
        <v>-</v>
      </c>
      <c r="X12" s="22" t="str">
        <f>IF(ISNUMBER('Individualni rezultati'!X12),'Individualni rezultati'!X12-'Profili poslova'!$G11,"-")</f>
        <v>-</v>
      </c>
      <c r="Y12" s="6"/>
      <c r="Z12" s="29" t="str">
        <f>IF(ISNUMBER('Individualni rezultati'!Z12),'Individualni rezultati'!Z12-'Profili poslova'!$H11,"-")</f>
        <v>-</v>
      </c>
      <c r="AA12" s="21" t="str">
        <f>IF(ISNUMBER('Individualni rezultati'!AA12),'Individualni rezultati'!AA12-'Profili poslova'!$H11,"-")</f>
        <v>-</v>
      </c>
      <c r="AB12" s="20" t="str">
        <f>IF(ISNUMBER('Individualni rezultati'!AB12),'Individualni rezultati'!AB12-'Profili poslova'!$H11,"-")</f>
        <v>-</v>
      </c>
      <c r="AC12" s="20" t="str">
        <f>IF(ISNUMBER('Individualni rezultati'!AC12),'Individualni rezultati'!AC12-'Profili poslova'!$H11,"-")</f>
        <v>-</v>
      </c>
      <c r="AD12" s="22" t="str">
        <f>IF(ISNUMBER('Individualni rezultati'!AD12),'Individualni rezultati'!AD12-'Profili poslova'!$H11,"-")</f>
        <v>-</v>
      </c>
      <c r="AE12" s="6"/>
      <c r="AF12" s="29" t="str">
        <f>IF(ISNUMBER('Individualni rezultati'!AF12),'Individualni rezultati'!AF12-'Profili poslova'!$I11,"-")</f>
        <v>-</v>
      </c>
      <c r="AG12" s="21" t="str">
        <f>IF(ISNUMBER('Individualni rezultati'!AG12),'Individualni rezultati'!AG12-'Profili poslova'!$I11,"-")</f>
        <v>-</v>
      </c>
      <c r="AH12" s="20" t="str">
        <f>IF(ISNUMBER('Individualni rezultati'!AH12),'Individualni rezultati'!AH12-'Profili poslova'!$I11,"-")</f>
        <v>-</v>
      </c>
      <c r="AI12" s="20" t="str">
        <f>IF(ISNUMBER('Individualni rezultati'!AI12),'Individualni rezultati'!AI12-'Profili poslova'!$I11,"-")</f>
        <v>-</v>
      </c>
      <c r="AJ12" s="22" t="str">
        <f>IF(ISNUMBER('Individualni rezultati'!AJ12),'Individualni rezultati'!AJ12-'Profili poslova'!$I11,"-")</f>
        <v>-</v>
      </c>
      <c r="AK12" s="6"/>
      <c r="AL12" s="20" t="str">
        <f>IF(ISNUMBER('Individualni rezultati'!AL12),'Individualni rezultati'!AL12-'Profili poslova'!$J11,"-")</f>
        <v>-</v>
      </c>
      <c r="AM12" s="20" t="str">
        <f>IF(ISNUMBER('Individualni rezultati'!AM12),'Individualni rezultati'!AM12-'Profili poslova'!$J11,"-")</f>
        <v>-</v>
      </c>
      <c r="AN12" s="20" t="str">
        <f>IF(ISNUMBER('Individualni rezultati'!AN12),'Individualni rezultati'!AN12-'Profili poslova'!$J11,"-")</f>
        <v>-</v>
      </c>
      <c r="AO12" s="20" t="str">
        <f>IF(ISNUMBER('Individualni rezultati'!AO12),'Individualni rezultati'!AO12-'Profili poslova'!$J11,"-")</f>
        <v>-</v>
      </c>
      <c r="AP12" s="22" t="str">
        <f>IF(ISNUMBER('Individualni rezultati'!AP12),'Individualni rezultati'!AP12-'Profili poslova'!$J11,"-")</f>
        <v>-</v>
      </c>
      <c r="AQ12" s="6"/>
      <c r="AR12" s="20" t="str">
        <f>IF(ISNUMBER('Individualni rezultati'!AR12),'Individualni rezultati'!AR12-'Profili poslova'!$K11,"-")</f>
        <v>-</v>
      </c>
      <c r="AS12" s="21" t="str">
        <f>IF(ISNUMBER('Individualni rezultati'!AS12),'Individualni rezultati'!AS12-'Profili poslova'!$K11,"-")</f>
        <v>-</v>
      </c>
      <c r="AT12" s="20" t="str">
        <f>IF(ISNUMBER('Individualni rezultati'!AT12),'Individualni rezultati'!AT12-'Profili poslova'!$K11,"-")</f>
        <v>-</v>
      </c>
      <c r="AU12" s="20" t="str">
        <f>IF(ISNUMBER('Individualni rezultati'!AU12),'Individualni rezultati'!AU12-'Profili poslova'!$K11,"-")</f>
        <v>-</v>
      </c>
      <c r="AV12" s="20" t="str">
        <f>IF(ISNUMBER('Individualni rezultati'!AV12),'Individualni rezultati'!AV12-'Profili poslova'!$K11,"-")</f>
        <v>-</v>
      </c>
      <c r="AW12" s="6"/>
      <c r="AX12" s="20" t="str">
        <f>IF(ISNUMBER('Individualni rezultati'!AX12),'Individualni rezultati'!AX12-'Profili poslova'!$L11,"-")</f>
        <v>-</v>
      </c>
      <c r="AY12" s="20" t="str">
        <f>IF(ISNUMBER('Individualni rezultati'!AY12),'Individualni rezultati'!AY12-'Profili poslova'!$L11,"-")</f>
        <v>-</v>
      </c>
      <c r="AZ12" s="20" t="str">
        <f>IF(ISNUMBER('Individualni rezultati'!AZ12),'Individualni rezultati'!AZ12-'Profili poslova'!$L11,"-")</f>
        <v>-</v>
      </c>
      <c r="BA12" s="20" t="str">
        <f>IF(ISNUMBER('Individualni rezultati'!BA12),'Individualni rezultati'!BA12-'Profili poslova'!$L11,"-")</f>
        <v>-</v>
      </c>
      <c r="BB12" s="22" t="str">
        <f>IF(ISNUMBER('Individualni rezultati'!BB12),'Individualni rezultati'!BB12-'Profili poslova'!$L11,"-")</f>
        <v>-</v>
      </c>
      <c r="BC12" s="28"/>
      <c r="BD12" s="20" t="str">
        <f>IF(ISNUMBER('Individualni rezultati'!BD12),'Individualni rezultati'!BD12-'Profili poslova'!$M11,"-")</f>
        <v>-</v>
      </c>
      <c r="BE12" s="20" t="str">
        <f>IF(ISNUMBER('Individualni rezultati'!BE12),'Individualni rezultati'!BE12-'Profili poslova'!$M11,"-")</f>
        <v>-</v>
      </c>
      <c r="BF12" s="20" t="str">
        <f>IF(ISNUMBER('Individualni rezultati'!BF12),'Individualni rezultati'!BF12-'Profili poslova'!$M11,"-")</f>
        <v>-</v>
      </c>
      <c r="BG12" s="20" t="str">
        <f>IF(ISNUMBER('Individualni rezultati'!BG12),'Individualni rezultati'!BG12-'Profili poslova'!$M11,"-")</f>
        <v>-</v>
      </c>
      <c r="BH12" s="20" t="str">
        <f>IF(ISNUMBER('Individualni rezultati'!BH12),'Individualni rezultati'!BH12-'Profili poslova'!$M11,"-")</f>
        <v>-</v>
      </c>
      <c r="BI12" s="28"/>
      <c r="BJ12" s="20" t="str">
        <f>IF(ISNUMBER('Individualni rezultati'!BJ12),'Individualni rezultati'!BJ12-'Profili poslova'!$N11,"-")</f>
        <v>-</v>
      </c>
      <c r="BK12" s="20" t="str">
        <f>IF(ISNUMBER('Individualni rezultati'!BK12),'Individualni rezultati'!BK12-'Profili poslova'!$N11,"-")</f>
        <v>-</v>
      </c>
      <c r="BL12" s="20" t="str">
        <f>IF(ISNUMBER('Individualni rezultati'!BL12),'Individualni rezultati'!BL12-'Profili poslova'!$N11,"-")</f>
        <v>-</v>
      </c>
      <c r="BM12" s="20" t="str">
        <f>IF(ISNUMBER('Individualni rezultati'!BM12),'Individualni rezultati'!BM12-'Profili poslova'!$N11,"-")</f>
        <v>-</v>
      </c>
      <c r="BN12" s="20" t="str">
        <f>IF(ISNUMBER('Individualni rezultati'!BN12),'Individualni rezultati'!BN12-'Profili poslova'!$N11,"-")</f>
        <v>-</v>
      </c>
      <c r="BO12" s="9"/>
      <c r="BP12" s="3"/>
      <c r="BQ12" s="1"/>
      <c r="BR12" s="1"/>
    </row>
    <row r="13" spans="1:70" ht="15.75" customHeight="1">
      <c r="A13" s="15" t="s">
        <v>11</v>
      </c>
      <c r="B13" s="19" t="str">
        <f>IF(ISNUMBER('Individualni rezultati'!B13),'Individualni rezultati'!B13-'Profili poslova'!$D12,"-")</f>
        <v>-</v>
      </c>
      <c r="C13" s="19" t="str">
        <f>IF(ISNUMBER('Individualni rezultati'!C13),'Individualni rezultati'!C13-'Profili poslova'!$D12,"-")</f>
        <v>-</v>
      </c>
      <c r="D13" s="19" t="str">
        <f>IF(ISNUMBER('Individualni rezultati'!D13),'Individualni rezultati'!D13-'Profili poslova'!$D12,"-")</f>
        <v>-</v>
      </c>
      <c r="E13" s="19" t="str">
        <f>IF(ISNUMBER('Individualni rezultati'!E13),'Individualni rezultati'!E13-'Profili poslova'!$D12,"-")</f>
        <v>-</v>
      </c>
      <c r="F13" s="19" t="str">
        <f>IF(ISNUMBER('Individualni rezultati'!F13),'Individualni rezultati'!F13-'Profili poslova'!$D12,"-")</f>
        <v>-</v>
      </c>
      <c r="G13" s="6"/>
      <c r="H13" s="20" t="str">
        <f>IF(ISNUMBER('Individualni rezultati'!H13),'Individualni rezultati'!H13-'Profili poslova'!$E12,"-")</f>
        <v>-</v>
      </c>
      <c r="I13" s="21" t="str">
        <f>IF(ISNUMBER('Individualni rezultati'!I13),'Individualni rezultati'!I13-'Profili poslova'!$E12,"-")</f>
        <v>-</v>
      </c>
      <c r="J13" s="20" t="str">
        <f>IF(ISNUMBER('Individualni rezultati'!J13),'Individualni rezultati'!J13-'Profili poslova'!$E12,"-")</f>
        <v>-</v>
      </c>
      <c r="K13" s="20" t="str">
        <f>IF(ISNUMBER('Individualni rezultati'!K13),'Individualni rezultati'!K13-'Profili poslova'!$E12,"-")</f>
        <v>-</v>
      </c>
      <c r="L13" s="22" t="str">
        <f>IF(ISNUMBER('Individualni rezultati'!L13),'Individualni rezultati'!L13-'Profili poslova'!$E12,"-")</f>
        <v>-</v>
      </c>
      <c r="M13" s="6"/>
      <c r="N13" s="20" t="str">
        <f>IF(ISNUMBER('Individualni rezultati'!N13),'Individualni rezultati'!N13-'Profili poslova'!$F12,"-")</f>
        <v>-</v>
      </c>
      <c r="O13" s="20" t="str">
        <f>IF(ISNUMBER('Individualni rezultati'!O13),'Individualni rezultati'!O13-'Profili poslova'!$F12,"-")</f>
        <v>-</v>
      </c>
      <c r="P13" s="20" t="str">
        <f>IF(ISNUMBER('Individualni rezultati'!P13),'Individualni rezultati'!P13-'Profili poslova'!$F12,"-")</f>
        <v>-</v>
      </c>
      <c r="Q13" s="20" t="str">
        <f>IF(ISNUMBER('Individualni rezultati'!Q13),'Individualni rezultati'!Q13-'Profili poslova'!$F12,"-")</f>
        <v>-</v>
      </c>
      <c r="R13" s="20" t="str">
        <f>IF(ISNUMBER('Individualni rezultati'!R13),'Individualni rezultati'!R13-'Profili poslova'!$F12,"-")</f>
        <v>-</v>
      </c>
      <c r="S13" s="6"/>
      <c r="T13" s="20" t="str">
        <f>IF(ISNUMBER('Individualni rezultati'!T13),'Individualni rezultati'!T13-'Profili poslova'!$G12,"-")</f>
        <v>-</v>
      </c>
      <c r="U13" s="30" t="str">
        <f>IF(ISNUMBER('Individualni rezultati'!U13),'Individualni rezultati'!U13-'Profili poslova'!$G12,"-")</f>
        <v>-</v>
      </c>
      <c r="V13" s="20" t="str">
        <f>IF(ISNUMBER('Individualni rezultati'!V13),'Individualni rezultati'!V13-'Profili poslova'!$G12,"-")</f>
        <v>-</v>
      </c>
      <c r="W13" s="20" t="str">
        <f>IF(ISNUMBER('Individualni rezultati'!W13),'Individualni rezultati'!W13-'Profili poslova'!$G12,"-")</f>
        <v>-</v>
      </c>
      <c r="X13" s="22" t="str">
        <f>IF(ISNUMBER('Individualni rezultati'!X13),'Individualni rezultati'!X13-'Profili poslova'!$G12,"-")</f>
        <v>-</v>
      </c>
      <c r="Y13" s="6"/>
      <c r="Z13" s="29" t="str">
        <f>IF(ISNUMBER('Individualni rezultati'!Z13),'Individualni rezultati'!Z13-'Profili poslova'!$H12,"-")</f>
        <v>-</v>
      </c>
      <c r="AA13" s="21" t="str">
        <f>IF(ISNUMBER('Individualni rezultati'!AA13),'Individualni rezultati'!AA13-'Profili poslova'!$H12,"-")</f>
        <v>-</v>
      </c>
      <c r="AB13" s="20" t="str">
        <f>IF(ISNUMBER('Individualni rezultati'!AB13),'Individualni rezultati'!AB13-'Profili poslova'!$H12,"-")</f>
        <v>-</v>
      </c>
      <c r="AC13" s="20" t="str">
        <f>IF(ISNUMBER('Individualni rezultati'!AC13),'Individualni rezultati'!AC13-'Profili poslova'!$H12,"-")</f>
        <v>-</v>
      </c>
      <c r="AD13" s="22" t="str">
        <f>IF(ISNUMBER('Individualni rezultati'!AD13),'Individualni rezultati'!AD13-'Profili poslova'!$H12,"-")</f>
        <v>-</v>
      </c>
      <c r="AE13" s="6"/>
      <c r="AF13" s="29" t="str">
        <f>IF(ISNUMBER('Individualni rezultati'!AF13),'Individualni rezultati'!AF13-'Profili poslova'!$I12,"-")</f>
        <v>-</v>
      </c>
      <c r="AG13" s="21" t="str">
        <f>IF(ISNUMBER('Individualni rezultati'!AG13),'Individualni rezultati'!AG13-'Profili poslova'!$I12,"-")</f>
        <v>-</v>
      </c>
      <c r="AH13" s="20" t="str">
        <f>IF(ISNUMBER('Individualni rezultati'!AH13),'Individualni rezultati'!AH13-'Profili poslova'!$I12,"-")</f>
        <v>-</v>
      </c>
      <c r="AI13" s="20" t="str">
        <f>IF(ISNUMBER('Individualni rezultati'!AI13),'Individualni rezultati'!AI13-'Profili poslova'!$I12,"-")</f>
        <v>-</v>
      </c>
      <c r="AJ13" s="22" t="str">
        <f>IF(ISNUMBER('Individualni rezultati'!AJ13),'Individualni rezultati'!AJ13-'Profili poslova'!$I12,"-")</f>
        <v>-</v>
      </c>
      <c r="AK13" s="6"/>
      <c r="AL13" s="20" t="str">
        <f>IF(ISNUMBER('Individualni rezultati'!AL13),'Individualni rezultati'!AL13-'Profili poslova'!$J12,"-")</f>
        <v>-</v>
      </c>
      <c r="AM13" s="20" t="str">
        <f>IF(ISNUMBER('Individualni rezultati'!AM13),'Individualni rezultati'!AM13-'Profili poslova'!$J12,"-")</f>
        <v>-</v>
      </c>
      <c r="AN13" s="20" t="str">
        <f>IF(ISNUMBER('Individualni rezultati'!AN13),'Individualni rezultati'!AN13-'Profili poslova'!$J12,"-")</f>
        <v>-</v>
      </c>
      <c r="AO13" s="20" t="str">
        <f>IF(ISNUMBER('Individualni rezultati'!AO13),'Individualni rezultati'!AO13-'Profili poslova'!$J12,"-")</f>
        <v>-</v>
      </c>
      <c r="AP13" s="22" t="str">
        <f>IF(ISNUMBER('Individualni rezultati'!AP13),'Individualni rezultati'!AP13-'Profili poslova'!$J12,"-")</f>
        <v>-</v>
      </c>
      <c r="AQ13" s="6"/>
      <c r="AR13" s="20" t="str">
        <f>IF(ISNUMBER('Individualni rezultati'!AR13),'Individualni rezultati'!AR13-'Profili poslova'!$K12,"-")</f>
        <v>-</v>
      </c>
      <c r="AS13" s="21" t="str">
        <f>IF(ISNUMBER('Individualni rezultati'!AS13),'Individualni rezultati'!AS13-'Profili poslova'!$K12,"-")</f>
        <v>-</v>
      </c>
      <c r="AT13" s="20" t="str">
        <f>IF(ISNUMBER('Individualni rezultati'!AT13),'Individualni rezultati'!AT13-'Profili poslova'!$K12,"-")</f>
        <v>-</v>
      </c>
      <c r="AU13" s="20" t="str">
        <f>IF(ISNUMBER('Individualni rezultati'!AU13),'Individualni rezultati'!AU13-'Profili poslova'!$K12,"-")</f>
        <v>-</v>
      </c>
      <c r="AV13" s="20" t="str">
        <f>IF(ISNUMBER('Individualni rezultati'!AV13),'Individualni rezultati'!AV13-'Profili poslova'!$K12,"-")</f>
        <v>-</v>
      </c>
      <c r="AW13" s="6"/>
      <c r="AX13" s="20" t="str">
        <f>IF(ISNUMBER('Individualni rezultati'!AX13),'Individualni rezultati'!AX13-'Profili poslova'!$L12,"-")</f>
        <v>-</v>
      </c>
      <c r="AY13" s="20" t="str">
        <f>IF(ISNUMBER('Individualni rezultati'!AY13),'Individualni rezultati'!AY13-'Profili poslova'!$L12,"-")</f>
        <v>-</v>
      </c>
      <c r="AZ13" s="20" t="str">
        <f>IF(ISNUMBER('Individualni rezultati'!AZ13),'Individualni rezultati'!AZ13-'Profili poslova'!$L12,"-")</f>
        <v>-</v>
      </c>
      <c r="BA13" s="20" t="str">
        <f>IF(ISNUMBER('Individualni rezultati'!BA13),'Individualni rezultati'!BA13-'Profili poslova'!$L12,"-")</f>
        <v>-</v>
      </c>
      <c r="BB13" s="22" t="str">
        <f>IF(ISNUMBER('Individualni rezultati'!BB13),'Individualni rezultati'!BB13-'Profili poslova'!$L12,"-")</f>
        <v>-</v>
      </c>
      <c r="BC13" s="28"/>
      <c r="BD13" s="20" t="str">
        <f>IF(ISNUMBER('Individualni rezultati'!BD13),'Individualni rezultati'!BD13-'Profili poslova'!$M12,"-")</f>
        <v>-</v>
      </c>
      <c r="BE13" s="20" t="str">
        <f>IF(ISNUMBER('Individualni rezultati'!BE13),'Individualni rezultati'!BE13-'Profili poslova'!$M12,"-")</f>
        <v>-</v>
      </c>
      <c r="BF13" s="20" t="str">
        <f>IF(ISNUMBER('Individualni rezultati'!BF13),'Individualni rezultati'!BF13-'Profili poslova'!$M12,"-")</f>
        <v>-</v>
      </c>
      <c r="BG13" s="20" t="str">
        <f>IF(ISNUMBER('Individualni rezultati'!BG13),'Individualni rezultati'!BG13-'Profili poslova'!$M12,"-")</f>
        <v>-</v>
      </c>
      <c r="BH13" s="20" t="str">
        <f>IF(ISNUMBER('Individualni rezultati'!BH13),'Individualni rezultati'!BH13-'Profili poslova'!$M12,"-")</f>
        <v>-</v>
      </c>
      <c r="BI13" s="28"/>
      <c r="BJ13" s="20" t="str">
        <f>IF(ISNUMBER('Individualni rezultati'!BJ13),'Individualni rezultati'!BJ13-'Profili poslova'!$N12,"-")</f>
        <v>-</v>
      </c>
      <c r="BK13" s="20" t="str">
        <f>IF(ISNUMBER('Individualni rezultati'!BK13),'Individualni rezultati'!BK13-'Profili poslova'!$N12,"-")</f>
        <v>-</v>
      </c>
      <c r="BL13" s="20" t="str">
        <f>IF(ISNUMBER('Individualni rezultati'!BL13),'Individualni rezultati'!BL13-'Profili poslova'!$N12,"-")</f>
        <v>-</v>
      </c>
      <c r="BM13" s="20" t="str">
        <f>IF(ISNUMBER('Individualni rezultati'!BM13),'Individualni rezultati'!BM13-'Profili poslova'!$N12,"-")</f>
        <v>-</v>
      </c>
      <c r="BN13" s="20" t="str">
        <f>IF(ISNUMBER('Individualni rezultati'!BN13),'Individualni rezultati'!BN13-'Profili poslova'!$N12,"-")</f>
        <v>-</v>
      </c>
      <c r="BO13" s="9"/>
      <c r="BP13" s="3"/>
      <c r="BQ13" s="1"/>
      <c r="BR13" s="1"/>
    </row>
    <row r="14" spans="1:70" ht="15.75" customHeight="1">
      <c r="A14" s="15" t="s">
        <v>12</v>
      </c>
      <c r="B14" s="19" t="str">
        <f>IF(ISNUMBER('Individualni rezultati'!B14),'Individualni rezultati'!B14-'Profili poslova'!$D13,"-")</f>
        <v>-</v>
      </c>
      <c r="C14" s="19" t="str">
        <f>IF(ISNUMBER('Individualni rezultati'!C14),'Individualni rezultati'!C14-'Profili poslova'!$D13,"-")</f>
        <v>-</v>
      </c>
      <c r="D14" s="19" t="str">
        <f>IF(ISNUMBER('Individualni rezultati'!D14),'Individualni rezultati'!D14-'Profili poslova'!$D13,"-")</f>
        <v>-</v>
      </c>
      <c r="E14" s="19" t="str">
        <f>IF(ISNUMBER('Individualni rezultati'!E14),'Individualni rezultati'!E14-'Profili poslova'!$D13,"-")</f>
        <v>-</v>
      </c>
      <c r="F14" s="19" t="str">
        <f>IF(ISNUMBER('Individualni rezultati'!F14),'Individualni rezultati'!F14-'Profili poslova'!$D13,"-")</f>
        <v>-</v>
      </c>
      <c r="G14" s="6"/>
      <c r="H14" s="20" t="str">
        <f>IF(ISNUMBER('Individualni rezultati'!H14),'Individualni rezultati'!H14-'Profili poslova'!$E13,"-")</f>
        <v>-</v>
      </c>
      <c r="I14" s="21" t="str">
        <f>IF(ISNUMBER('Individualni rezultati'!I14),'Individualni rezultati'!I14-'Profili poslova'!$E13,"-")</f>
        <v>-</v>
      </c>
      <c r="J14" s="20" t="str">
        <f>IF(ISNUMBER('Individualni rezultati'!J14),'Individualni rezultati'!J14-'Profili poslova'!$E13,"-")</f>
        <v>-</v>
      </c>
      <c r="K14" s="20" t="str">
        <f>IF(ISNUMBER('Individualni rezultati'!K14),'Individualni rezultati'!K14-'Profili poslova'!$E13,"-")</f>
        <v>-</v>
      </c>
      <c r="L14" s="22" t="str">
        <f>IF(ISNUMBER('Individualni rezultati'!L14),'Individualni rezultati'!L14-'Profili poslova'!$E13,"-")</f>
        <v>-</v>
      </c>
      <c r="M14" s="6"/>
      <c r="N14" s="20" t="str">
        <f>IF(ISNUMBER('Individualni rezultati'!N14),'Individualni rezultati'!N14-'Profili poslova'!$F13,"-")</f>
        <v>-</v>
      </c>
      <c r="O14" s="20" t="str">
        <f>IF(ISNUMBER('Individualni rezultati'!O14),'Individualni rezultati'!O14-'Profili poslova'!$F13,"-")</f>
        <v>-</v>
      </c>
      <c r="P14" s="20" t="str">
        <f>IF(ISNUMBER('Individualni rezultati'!P14),'Individualni rezultati'!P14-'Profili poslova'!$F13,"-")</f>
        <v>-</v>
      </c>
      <c r="Q14" s="20" t="str">
        <f>IF(ISNUMBER('Individualni rezultati'!Q14),'Individualni rezultati'!Q14-'Profili poslova'!$F13,"-")</f>
        <v>-</v>
      </c>
      <c r="R14" s="20" t="str">
        <f>IF(ISNUMBER('Individualni rezultati'!R14),'Individualni rezultati'!R14-'Profili poslova'!$F13,"-")</f>
        <v>-</v>
      </c>
      <c r="S14" s="6"/>
      <c r="T14" s="20" t="str">
        <f>IF(ISNUMBER('Individualni rezultati'!T14),'Individualni rezultati'!T14-'Profili poslova'!$G13,"-")</f>
        <v>-</v>
      </c>
      <c r="U14" s="30" t="str">
        <f>IF(ISNUMBER('Individualni rezultati'!U14),'Individualni rezultati'!U14-'Profili poslova'!$G13,"-")</f>
        <v>-</v>
      </c>
      <c r="V14" s="20" t="str">
        <f>IF(ISNUMBER('Individualni rezultati'!V14),'Individualni rezultati'!V14-'Profili poslova'!$G13,"-")</f>
        <v>-</v>
      </c>
      <c r="W14" s="20" t="str">
        <f>IF(ISNUMBER('Individualni rezultati'!W14),'Individualni rezultati'!W14-'Profili poslova'!$G13,"-")</f>
        <v>-</v>
      </c>
      <c r="X14" s="22" t="str">
        <f>IF(ISNUMBER('Individualni rezultati'!X14),'Individualni rezultati'!X14-'Profili poslova'!$G13,"-")</f>
        <v>-</v>
      </c>
      <c r="Y14" s="6"/>
      <c r="Z14" s="29" t="str">
        <f>IF(ISNUMBER('Individualni rezultati'!Z14),'Individualni rezultati'!Z14-'Profili poslova'!$H13,"-")</f>
        <v>-</v>
      </c>
      <c r="AA14" s="21" t="str">
        <f>IF(ISNUMBER('Individualni rezultati'!AA14),'Individualni rezultati'!AA14-'Profili poslova'!$H13,"-")</f>
        <v>-</v>
      </c>
      <c r="AB14" s="20" t="str">
        <f>IF(ISNUMBER('Individualni rezultati'!AB14),'Individualni rezultati'!AB14-'Profili poslova'!$H13,"-")</f>
        <v>-</v>
      </c>
      <c r="AC14" s="20" t="str">
        <f>IF(ISNUMBER('Individualni rezultati'!AC14),'Individualni rezultati'!AC14-'Profili poslova'!$H13,"-")</f>
        <v>-</v>
      </c>
      <c r="AD14" s="22" t="str">
        <f>IF(ISNUMBER('Individualni rezultati'!AD14),'Individualni rezultati'!AD14-'Profili poslova'!$H13,"-")</f>
        <v>-</v>
      </c>
      <c r="AE14" s="6"/>
      <c r="AF14" s="29" t="str">
        <f>IF(ISNUMBER('Individualni rezultati'!AF14),'Individualni rezultati'!AF14-'Profili poslova'!$I13,"-")</f>
        <v>-</v>
      </c>
      <c r="AG14" s="21" t="str">
        <f>IF(ISNUMBER('Individualni rezultati'!AG14),'Individualni rezultati'!AG14-'Profili poslova'!$I13,"-")</f>
        <v>-</v>
      </c>
      <c r="AH14" s="20" t="str">
        <f>IF(ISNUMBER('Individualni rezultati'!AH14),'Individualni rezultati'!AH14-'Profili poslova'!$I13,"-")</f>
        <v>-</v>
      </c>
      <c r="AI14" s="20" t="str">
        <f>IF(ISNUMBER('Individualni rezultati'!AI14),'Individualni rezultati'!AI14-'Profili poslova'!$I13,"-")</f>
        <v>-</v>
      </c>
      <c r="AJ14" s="22" t="str">
        <f>IF(ISNUMBER('Individualni rezultati'!AJ14),'Individualni rezultati'!AJ14-'Profili poslova'!$I13,"-")</f>
        <v>-</v>
      </c>
      <c r="AK14" s="6"/>
      <c r="AL14" s="20" t="str">
        <f>IF(ISNUMBER('Individualni rezultati'!AL14),'Individualni rezultati'!AL14-'Profili poslova'!$J13,"-")</f>
        <v>-</v>
      </c>
      <c r="AM14" s="20" t="str">
        <f>IF(ISNUMBER('Individualni rezultati'!AM14),'Individualni rezultati'!AM14-'Profili poslova'!$J13,"-")</f>
        <v>-</v>
      </c>
      <c r="AN14" s="20" t="str">
        <f>IF(ISNUMBER('Individualni rezultati'!AN14),'Individualni rezultati'!AN14-'Profili poslova'!$J13,"-")</f>
        <v>-</v>
      </c>
      <c r="AO14" s="20" t="str">
        <f>IF(ISNUMBER('Individualni rezultati'!AO14),'Individualni rezultati'!AO14-'Profili poslova'!$J13,"-")</f>
        <v>-</v>
      </c>
      <c r="AP14" s="22" t="str">
        <f>IF(ISNUMBER('Individualni rezultati'!AP14),'Individualni rezultati'!AP14-'Profili poslova'!$J13,"-")</f>
        <v>-</v>
      </c>
      <c r="AQ14" s="6"/>
      <c r="AR14" s="20" t="str">
        <f>IF(ISNUMBER('Individualni rezultati'!AR14),'Individualni rezultati'!AR14-'Profili poslova'!$K13,"-")</f>
        <v>-</v>
      </c>
      <c r="AS14" s="21" t="str">
        <f>IF(ISNUMBER('Individualni rezultati'!AS14),'Individualni rezultati'!AS14-'Profili poslova'!$K13,"-")</f>
        <v>-</v>
      </c>
      <c r="AT14" s="20" t="str">
        <f>IF(ISNUMBER('Individualni rezultati'!AT14),'Individualni rezultati'!AT14-'Profili poslova'!$K13,"-")</f>
        <v>-</v>
      </c>
      <c r="AU14" s="20" t="str">
        <f>IF(ISNUMBER('Individualni rezultati'!AU14),'Individualni rezultati'!AU14-'Profili poslova'!$K13,"-")</f>
        <v>-</v>
      </c>
      <c r="AV14" s="20" t="str">
        <f>IF(ISNUMBER('Individualni rezultati'!AV14),'Individualni rezultati'!AV14-'Profili poslova'!$K13,"-")</f>
        <v>-</v>
      </c>
      <c r="AW14" s="6"/>
      <c r="AX14" s="20" t="str">
        <f>IF(ISNUMBER('Individualni rezultati'!AX14),'Individualni rezultati'!AX14-'Profili poslova'!$L13,"-")</f>
        <v>-</v>
      </c>
      <c r="AY14" s="20" t="str">
        <f>IF(ISNUMBER('Individualni rezultati'!AY14),'Individualni rezultati'!AY14-'Profili poslova'!$L13,"-")</f>
        <v>-</v>
      </c>
      <c r="AZ14" s="20" t="str">
        <f>IF(ISNUMBER('Individualni rezultati'!AZ14),'Individualni rezultati'!AZ14-'Profili poslova'!$L13,"-")</f>
        <v>-</v>
      </c>
      <c r="BA14" s="20" t="str">
        <f>IF(ISNUMBER('Individualni rezultati'!BA14),'Individualni rezultati'!BA14-'Profili poslova'!$L13,"-")</f>
        <v>-</v>
      </c>
      <c r="BB14" s="22" t="str">
        <f>IF(ISNUMBER('Individualni rezultati'!BB14),'Individualni rezultati'!BB14-'Profili poslova'!$L13,"-")</f>
        <v>-</v>
      </c>
      <c r="BC14" s="28"/>
      <c r="BD14" s="20" t="str">
        <f>IF(ISNUMBER('Individualni rezultati'!BD14),'Individualni rezultati'!BD14-'Profili poslova'!$M13,"-")</f>
        <v>-</v>
      </c>
      <c r="BE14" s="20" t="str">
        <f>IF(ISNUMBER('Individualni rezultati'!BE14),'Individualni rezultati'!BE14-'Profili poslova'!$M13,"-")</f>
        <v>-</v>
      </c>
      <c r="BF14" s="20" t="str">
        <f>IF(ISNUMBER('Individualni rezultati'!BF14),'Individualni rezultati'!BF14-'Profili poslova'!$M13,"-")</f>
        <v>-</v>
      </c>
      <c r="BG14" s="20" t="str">
        <f>IF(ISNUMBER('Individualni rezultati'!BG14),'Individualni rezultati'!BG14-'Profili poslova'!$M13,"-")</f>
        <v>-</v>
      </c>
      <c r="BH14" s="20" t="str">
        <f>IF(ISNUMBER('Individualni rezultati'!BH14),'Individualni rezultati'!BH14-'Profili poslova'!$M13,"-")</f>
        <v>-</v>
      </c>
      <c r="BI14" s="28"/>
      <c r="BJ14" s="20" t="str">
        <f>IF(ISNUMBER('Individualni rezultati'!BJ14),'Individualni rezultati'!BJ14-'Profili poslova'!$N13,"-")</f>
        <v>-</v>
      </c>
      <c r="BK14" s="20" t="str">
        <f>IF(ISNUMBER('Individualni rezultati'!BK14),'Individualni rezultati'!BK14-'Profili poslova'!$N13,"-")</f>
        <v>-</v>
      </c>
      <c r="BL14" s="20" t="str">
        <f>IF(ISNUMBER('Individualni rezultati'!BL14),'Individualni rezultati'!BL14-'Profili poslova'!$N13,"-")</f>
        <v>-</v>
      </c>
      <c r="BM14" s="20" t="str">
        <f>IF(ISNUMBER('Individualni rezultati'!BM14),'Individualni rezultati'!BM14-'Profili poslova'!$N13,"-")</f>
        <v>-</v>
      </c>
      <c r="BN14" s="20" t="str">
        <f>IF(ISNUMBER('Individualni rezultati'!BN14),'Individualni rezultati'!BN14-'Profili poslova'!$N13,"-")</f>
        <v>-</v>
      </c>
      <c r="BO14" s="9"/>
      <c r="BP14" s="3"/>
      <c r="BQ14" s="1"/>
      <c r="BR14" s="1"/>
    </row>
    <row r="15" spans="1:70" ht="15.75" customHeight="1">
      <c r="A15" s="15" t="s">
        <v>13</v>
      </c>
      <c r="B15" s="19" t="str">
        <f>IF(ISNUMBER('Individualni rezultati'!B15),'Individualni rezultati'!B15-'Profili poslova'!$D14,"-")</f>
        <v>-</v>
      </c>
      <c r="C15" s="19" t="str">
        <f>IF(ISNUMBER('Individualni rezultati'!C15),'Individualni rezultati'!C15-'Profili poslova'!$D14,"-")</f>
        <v>-</v>
      </c>
      <c r="D15" s="19" t="str">
        <f>IF(ISNUMBER('Individualni rezultati'!D15),'Individualni rezultati'!D15-'Profili poslova'!$D14,"-")</f>
        <v>-</v>
      </c>
      <c r="E15" s="19" t="str">
        <f>IF(ISNUMBER('Individualni rezultati'!E15),'Individualni rezultati'!E15-'Profili poslova'!$D14,"-")</f>
        <v>-</v>
      </c>
      <c r="F15" s="19" t="str">
        <f>IF(ISNUMBER('Individualni rezultati'!F15),'Individualni rezultati'!F15-'Profili poslova'!$D14,"-")</f>
        <v>-</v>
      </c>
      <c r="G15" s="6"/>
      <c r="H15" s="20" t="str">
        <f>IF(ISNUMBER('Individualni rezultati'!H15),'Individualni rezultati'!H15-'Profili poslova'!$E14,"-")</f>
        <v>-</v>
      </c>
      <c r="I15" s="21" t="str">
        <f>IF(ISNUMBER('Individualni rezultati'!I15),'Individualni rezultati'!I15-'Profili poslova'!$E14,"-")</f>
        <v>-</v>
      </c>
      <c r="J15" s="20" t="str">
        <f>IF(ISNUMBER('Individualni rezultati'!J15),'Individualni rezultati'!J15-'Profili poslova'!$E14,"-")</f>
        <v>-</v>
      </c>
      <c r="K15" s="20" t="str">
        <f>IF(ISNUMBER('Individualni rezultati'!K15),'Individualni rezultati'!K15-'Profili poslova'!$E14,"-")</f>
        <v>-</v>
      </c>
      <c r="L15" s="22" t="str">
        <f>IF(ISNUMBER('Individualni rezultati'!L15),'Individualni rezultati'!L15-'Profili poslova'!$E14,"-")</f>
        <v>-</v>
      </c>
      <c r="M15" s="6"/>
      <c r="N15" s="20" t="str">
        <f>IF(ISNUMBER('Individualni rezultati'!N15),'Individualni rezultati'!N15-'Profili poslova'!$F14,"-")</f>
        <v>-</v>
      </c>
      <c r="O15" s="20" t="str">
        <f>IF(ISNUMBER('Individualni rezultati'!O15),'Individualni rezultati'!O15-'Profili poslova'!$F14,"-")</f>
        <v>-</v>
      </c>
      <c r="P15" s="20" t="str">
        <f>IF(ISNUMBER('Individualni rezultati'!P15),'Individualni rezultati'!P15-'Profili poslova'!$F14,"-")</f>
        <v>-</v>
      </c>
      <c r="Q15" s="20" t="str">
        <f>IF(ISNUMBER('Individualni rezultati'!Q15),'Individualni rezultati'!Q15-'Profili poslova'!$F14,"-")</f>
        <v>-</v>
      </c>
      <c r="R15" s="20" t="str">
        <f>IF(ISNUMBER('Individualni rezultati'!R15),'Individualni rezultati'!R15-'Profili poslova'!$F14,"-")</f>
        <v>-</v>
      </c>
      <c r="S15" s="6"/>
      <c r="T15" s="20" t="str">
        <f>IF(ISNUMBER('Individualni rezultati'!T15),'Individualni rezultati'!T15-'Profili poslova'!$G14,"-")</f>
        <v>-</v>
      </c>
      <c r="U15" s="30" t="str">
        <f>IF(ISNUMBER('Individualni rezultati'!U15),'Individualni rezultati'!U15-'Profili poslova'!$G14,"-")</f>
        <v>-</v>
      </c>
      <c r="V15" s="20" t="str">
        <f>IF(ISNUMBER('Individualni rezultati'!V15),'Individualni rezultati'!V15-'Profili poslova'!$G14,"-")</f>
        <v>-</v>
      </c>
      <c r="W15" s="20" t="str">
        <f>IF(ISNUMBER('Individualni rezultati'!W15),'Individualni rezultati'!W15-'Profili poslova'!$G14,"-")</f>
        <v>-</v>
      </c>
      <c r="X15" s="22" t="str">
        <f>IF(ISNUMBER('Individualni rezultati'!X15),'Individualni rezultati'!X15-'Profili poslova'!$G14,"-")</f>
        <v>-</v>
      </c>
      <c r="Y15" s="6"/>
      <c r="Z15" s="29" t="str">
        <f>IF(ISNUMBER('Individualni rezultati'!Z15),'Individualni rezultati'!Z15-'Profili poslova'!$H14,"-")</f>
        <v>-</v>
      </c>
      <c r="AA15" s="21" t="str">
        <f>IF(ISNUMBER('Individualni rezultati'!AA15),'Individualni rezultati'!AA15-'Profili poslova'!$H14,"-")</f>
        <v>-</v>
      </c>
      <c r="AB15" s="20" t="str">
        <f>IF(ISNUMBER('Individualni rezultati'!AB15),'Individualni rezultati'!AB15-'Profili poslova'!$H14,"-")</f>
        <v>-</v>
      </c>
      <c r="AC15" s="20" t="str">
        <f>IF(ISNUMBER('Individualni rezultati'!AC15),'Individualni rezultati'!AC15-'Profili poslova'!$H14,"-")</f>
        <v>-</v>
      </c>
      <c r="AD15" s="22" t="str">
        <f>IF(ISNUMBER('Individualni rezultati'!AD15),'Individualni rezultati'!AD15-'Profili poslova'!$H14,"-")</f>
        <v>-</v>
      </c>
      <c r="AE15" s="6"/>
      <c r="AF15" s="29" t="str">
        <f>IF(ISNUMBER('Individualni rezultati'!AF15),'Individualni rezultati'!AF15-'Profili poslova'!$I14,"-")</f>
        <v>-</v>
      </c>
      <c r="AG15" s="21" t="str">
        <f>IF(ISNUMBER('Individualni rezultati'!AG15),'Individualni rezultati'!AG15-'Profili poslova'!$I14,"-")</f>
        <v>-</v>
      </c>
      <c r="AH15" s="20" t="str">
        <f>IF(ISNUMBER('Individualni rezultati'!AH15),'Individualni rezultati'!AH15-'Profili poslova'!$I14,"-")</f>
        <v>-</v>
      </c>
      <c r="AI15" s="20" t="str">
        <f>IF(ISNUMBER('Individualni rezultati'!AI15),'Individualni rezultati'!AI15-'Profili poslova'!$I14,"-")</f>
        <v>-</v>
      </c>
      <c r="AJ15" s="22" t="str">
        <f>IF(ISNUMBER('Individualni rezultati'!AJ15),'Individualni rezultati'!AJ15-'Profili poslova'!$I14,"-")</f>
        <v>-</v>
      </c>
      <c r="AK15" s="6"/>
      <c r="AL15" s="20" t="str">
        <f>IF(ISNUMBER('Individualni rezultati'!AL15),'Individualni rezultati'!AL15-'Profili poslova'!$J14,"-")</f>
        <v>-</v>
      </c>
      <c r="AM15" s="20" t="str">
        <f>IF(ISNUMBER('Individualni rezultati'!AM15),'Individualni rezultati'!AM15-'Profili poslova'!$J14,"-")</f>
        <v>-</v>
      </c>
      <c r="AN15" s="20" t="str">
        <f>IF(ISNUMBER('Individualni rezultati'!AN15),'Individualni rezultati'!AN15-'Profili poslova'!$J14,"-")</f>
        <v>-</v>
      </c>
      <c r="AO15" s="20" t="str">
        <f>IF(ISNUMBER('Individualni rezultati'!AO15),'Individualni rezultati'!AO15-'Profili poslova'!$J14,"-")</f>
        <v>-</v>
      </c>
      <c r="AP15" s="22" t="str">
        <f>IF(ISNUMBER('Individualni rezultati'!AP15),'Individualni rezultati'!AP15-'Profili poslova'!$J14,"-")</f>
        <v>-</v>
      </c>
      <c r="AQ15" s="6"/>
      <c r="AR15" s="20" t="str">
        <f>IF(ISNUMBER('Individualni rezultati'!AR15),'Individualni rezultati'!AR15-'Profili poslova'!$K14,"-")</f>
        <v>-</v>
      </c>
      <c r="AS15" s="21" t="str">
        <f>IF(ISNUMBER('Individualni rezultati'!AS15),'Individualni rezultati'!AS15-'Profili poslova'!$K14,"-")</f>
        <v>-</v>
      </c>
      <c r="AT15" s="20" t="str">
        <f>IF(ISNUMBER('Individualni rezultati'!AT15),'Individualni rezultati'!AT15-'Profili poslova'!$K14,"-")</f>
        <v>-</v>
      </c>
      <c r="AU15" s="20" t="str">
        <f>IF(ISNUMBER('Individualni rezultati'!AU15),'Individualni rezultati'!AU15-'Profili poslova'!$K14,"-")</f>
        <v>-</v>
      </c>
      <c r="AV15" s="20" t="str">
        <f>IF(ISNUMBER('Individualni rezultati'!AV15),'Individualni rezultati'!AV15-'Profili poslova'!$K14,"-")</f>
        <v>-</v>
      </c>
      <c r="AW15" s="6"/>
      <c r="AX15" s="20" t="str">
        <f>IF(ISNUMBER('Individualni rezultati'!AX15),'Individualni rezultati'!AX15-'Profili poslova'!$L14,"-")</f>
        <v>-</v>
      </c>
      <c r="AY15" s="20" t="str">
        <f>IF(ISNUMBER('Individualni rezultati'!AY15),'Individualni rezultati'!AY15-'Profili poslova'!$L14,"-")</f>
        <v>-</v>
      </c>
      <c r="AZ15" s="20" t="str">
        <f>IF(ISNUMBER('Individualni rezultati'!AZ15),'Individualni rezultati'!AZ15-'Profili poslova'!$L14,"-")</f>
        <v>-</v>
      </c>
      <c r="BA15" s="20" t="str">
        <f>IF(ISNUMBER('Individualni rezultati'!BA15),'Individualni rezultati'!BA15-'Profili poslova'!$L14,"-")</f>
        <v>-</v>
      </c>
      <c r="BB15" s="22" t="str">
        <f>IF(ISNUMBER('Individualni rezultati'!BB15),'Individualni rezultati'!BB15-'Profili poslova'!$L14,"-")</f>
        <v>-</v>
      </c>
      <c r="BC15" s="28"/>
      <c r="BD15" s="20" t="str">
        <f>IF(ISNUMBER('Individualni rezultati'!BD15),'Individualni rezultati'!BD15-'Profili poslova'!$M14,"-")</f>
        <v>-</v>
      </c>
      <c r="BE15" s="20" t="str">
        <f>IF(ISNUMBER('Individualni rezultati'!BE15),'Individualni rezultati'!BE15-'Profili poslova'!$M14,"-")</f>
        <v>-</v>
      </c>
      <c r="BF15" s="20" t="str">
        <f>IF(ISNUMBER('Individualni rezultati'!BF15),'Individualni rezultati'!BF15-'Profili poslova'!$M14,"-")</f>
        <v>-</v>
      </c>
      <c r="BG15" s="20" t="str">
        <f>IF(ISNUMBER('Individualni rezultati'!BG15),'Individualni rezultati'!BG15-'Profili poslova'!$M14,"-")</f>
        <v>-</v>
      </c>
      <c r="BH15" s="20" t="str">
        <f>IF(ISNUMBER('Individualni rezultati'!BH15),'Individualni rezultati'!BH15-'Profili poslova'!$M14,"-")</f>
        <v>-</v>
      </c>
      <c r="BI15" s="28"/>
      <c r="BJ15" s="20" t="str">
        <f>IF(ISNUMBER('Individualni rezultati'!BJ15),'Individualni rezultati'!BJ15-'Profili poslova'!$N14,"-")</f>
        <v>-</v>
      </c>
      <c r="BK15" s="20" t="str">
        <f>IF(ISNUMBER('Individualni rezultati'!BK15),'Individualni rezultati'!BK15-'Profili poslova'!$N14,"-")</f>
        <v>-</v>
      </c>
      <c r="BL15" s="20" t="str">
        <f>IF(ISNUMBER('Individualni rezultati'!BL15),'Individualni rezultati'!BL15-'Profili poslova'!$N14,"-")</f>
        <v>-</v>
      </c>
      <c r="BM15" s="20" t="str">
        <f>IF(ISNUMBER('Individualni rezultati'!BM15),'Individualni rezultati'!BM15-'Profili poslova'!$N14,"-")</f>
        <v>-</v>
      </c>
      <c r="BN15" s="20" t="str">
        <f>IF(ISNUMBER('Individualni rezultati'!BN15),'Individualni rezultati'!BN15-'Profili poslova'!$N14,"-")</f>
        <v>-</v>
      </c>
      <c r="BO15" s="9"/>
      <c r="BP15" s="3"/>
      <c r="BQ15" s="1"/>
      <c r="BR15" s="1"/>
    </row>
    <row r="16" spans="1:70" ht="15.75" customHeight="1">
      <c r="A16" s="15" t="s">
        <v>14</v>
      </c>
      <c r="B16" s="19" t="str">
        <f>IF(ISNUMBER('Individualni rezultati'!B16),'Individualni rezultati'!B16-'Profili poslova'!$D15,"-")</f>
        <v>-</v>
      </c>
      <c r="C16" s="19" t="str">
        <f>IF(ISNUMBER('Individualni rezultati'!C16),'Individualni rezultati'!C16-'Profili poslova'!$D15,"-")</f>
        <v>-</v>
      </c>
      <c r="D16" s="19" t="str">
        <f>IF(ISNUMBER('Individualni rezultati'!D16),'Individualni rezultati'!D16-'Profili poslova'!$D15,"-")</f>
        <v>-</v>
      </c>
      <c r="E16" s="19" t="str">
        <f>IF(ISNUMBER('Individualni rezultati'!E16),'Individualni rezultati'!E16-'Profili poslova'!$D15,"-")</f>
        <v>-</v>
      </c>
      <c r="F16" s="19" t="str">
        <f>IF(ISNUMBER('Individualni rezultati'!F16),'Individualni rezultati'!F16-'Profili poslova'!$D15,"-")</f>
        <v>-</v>
      </c>
      <c r="G16" s="6"/>
      <c r="H16" s="20" t="str">
        <f>IF(ISNUMBER('Individualni rezultati'!H16),'Individualni rezultati'!H16-'Profili poslova'!$E15,"-")</f>
        <v>-</v>
      </c>
      <c r="I16" s="21" t="str">
        <f>IF(ISNUMBER('Individualni rezultati'!I16),'Individualni rezultati'!I16-'Profili poslova'!$E15,"-")</f>
        <v>-</v>
      </c>
      <c r="J16" s="20" t="str">
        <f>IF(ISNUMBER('Individualni rezultati'!J16),'Individualni rezultati'!J16-'Profili poslova'!$E15,"-")</f>
        <v>-</v>
      </c>
      <c r="K16" s="20" t="str">
        <f>IF(ISNUMBER('Individualni rezultati'!K16),'Individualni rezultati'!K16-'Profili poslova'!$E15,"-")</f>
        <v>-</v>
      </c>
      <c r="L16" s="22" t="str">
        <f>IF(ISNUMBER('Individualni rezultati'!L16),'Individualni rezultati'!L16-'Profili poslova'!$E15,"-")</f>
        <v>-</v>
      </c>
      <c r="M16" s="6"/>
      <c r="N16" s="20" t="str">
        <f>IF(ISNUMBER('Individualni rezultati'!N16),'Individualni rezultati'!N16-'Profili poslova'!$F15,"-")</f>
        <v>-</v>
      </c>
      <c r="O16" s="20" t="str">
        <f>IF(ISNUMBER('Individualni rezultati'!O16),'Individualni rezultati'!O16-'Profili poslova'!$F15,"-")</f>
        <v>-</v>
      </c>
      <c r="P16" s="20" t="str">
        <f>IF(ISNUMBER('Individualni rezultati'!P16),'Individualni rezultati'!P16-'Profili poslova'!$F15,"-")</f>
        <v>-</v>
      </c>
      <c r="Q16" s="20" t="str">
        <f>IF(ISNUMBER('Individualni rezultati'!Q16),'Individualni rezultati'!Q16-'Profili poslova'!$F15,"-")</f>
        <v>-</v>
      </c>
      <c r="R16" s="20" t="str">
        <f>IF(ISNUMBER('Individualni rezultati'!R16),'Individualni rezultati'!R16-'Profili poslova'!$F15,"-")</f>
        <v>-</v>
      </c>
      <c r="S16" s="6"/>
      <c r="T16" s="20" t="str">
        <f>IF(ISNUMBER('Individualni rezultati'!T16),'Individualni rezultati'!T16-'Profili poslova'!$G15,"-")</f>
        <v>-</v>
      </c>
      <c r="U16" s="30" t="str">
        <f>IF(ISNUMBER('Individualni rezultati'!U16),'Individualni rezultati'!U16-'Profili poslova'!$G15,"-")</f>
        <v>-</v>
      </c>
      <c r="V16" s="20" t="str">
        <f>IF(ISNUMBER('Individualni rezultati'!V16),'Individualni rezultati'!V16-'Profili poslova'!$G15,"-")</f>
        <v>-</v>
      </c>
      <c r="W16" s="20" t="str">
        <f>IF(ISNUMBER('Individualni rezultati'!W16),'Individualni rezultati'!W16-'Profili poslova'!$G15,"-")</f>
        <v>-</v>
      </c>
      <c r="X16" s="22" t="str">
        <f>IF(ISNUMBER('Individualni rezultati'!X16),'Individualni rezultati'!X16-'Profili poslova'!$G15,"-")</f>
        <v>-</v>
      </c>
      <c r="Y16" s="6"/>
      <c r="Z16" s="29" t="str">
        <f>IF(ISNUMBER('Individualni rezultati'!Z16),'Individualni rezultati'!Z16-'Profili poslova'!$H15,"-")</f>
        <v>-</v>
      </c>
      <c r="AA16" s="21" t="str">
        <f>IF(ISNUMBER('Individualni rezultati'!AA16),'Individualni rezultati'!AA16-'Profili poslova'!$H15,"-")</f>
        <v>-</v>
      </c>
      <c r="AB16" s="20" t="str">
        <f>IF(ISNUMBER('Individualni rezultati'!AB16),'Individualni rezultati'!AB16-'Profili poslova'!$H15,"-")</f>
        <v>-</v>
      </c>
      <c r="AC16" s="20" t="str">
        <f>IF(ISNUMBER('Individualni rezultati'!AC16),'Individualni rezultati'!AC16-'Profili poslova'!$H15,"-")</f>
        <v>-</v>
      </c>
      <c r="AD16" s="22" t="str">
        <f>IF(ISNUMBER('Individualni rezultati'!AD16),'Individualni rezultati'!AD16-'Profili poslova'!$H15,"-")</f>
        <v>-</v>
      </c>
      <c r="AE16" s="6"/>
      <c r="AF16" s="29" t="str">
        <f>IF(ISNUMBER('Individualni rezultati'!AF16),'Individualni rezultati'!AF16-'Profili poslova'!$I15,"-")</f>
        <v>-</v>
      </c>
      <c r="AG16" s="21" t="str">
        <f>IF(ISNUMBER('Individualni rezultati'!AG16),'Individualni rezultati'!AG16-'Profili poslova'!$I15,"-")</f>
        <v>-</v>
      </c>
      <c r="AH16" s="20" t="str">
        <f>IF(ISNUMBER('Individualni rezultati'!AH16),'Individualni rezultati'!AH16-'Profili poslova'!$I15,"-")</f>
        <v>-</v>
      </c>
      <c r="AI16" s="20" t="str">
        <f>IF(ISNUMBER('Individualni rezultati'!AI16),'Individualni rezultati'!AI16-'Profili poslova'!$I15,"-")</f>
        <v>-</v>
      </c>
      <c r="AJ16" s="22" t="str">
        <f>IF(ISNUMBER('Individualni rezultati'!AJ16),'Individualni rezultati'!AJ16-'Profili poslova'!$I15,"-")</f>
        <v>-</v>
      </c>
      <c r="AK16" s="6"/>
      <c r="AL16" s="20" t="str">
        <f>IF(ISNUMBER('Individualni rezultati'!AL16),'Individualni rezultati'!AL16-'Profili poslova'!$J15,"-")</f>
        <v>-</v>
      </c>
      <c r="AM16" s="20" t="str">
        <f>IF(ISNUMBER('Individualni rezultati'!AM16),'Individualni rezultati'!AM16-'Profili poslova'!$J15,"-")</f>
        <v>-</v>
      </c>
      <c r="AN16" s="20" t="str">
        <f>IF(ISNUMBER('Individualni rezultati'!AN16),'Individualni rezultati'!AN16-'Profili poslova'!$J15,"-")</f>
        <v>-</v>
      </c>
      <c r="AO16" s="20" t="str">
        <f>IF(ISNUMBER('Individualni rezultati'!AO16),'Individualni rezultati'!AO16-'Profili poslova'!$J15,"-")</f>
        <v>-</v>
      </c>
      <c r="AP16" s="22" t="str">
        <f>IF(ISNUMBER('Individualni rezultati'!AP16),'Individualni rezultati'!AP16-'Profili poslova'!$J15,"-")</f>
        <v>-</v>
      </c>
      <c r="AQ16" s="6"/>
      <c r="AR16" s="20" t="str">
        <f>IF(ISNUMBER('Individualni rezultati'!AR16),'Individualni rezultati'!AR16-'Profili poslova'!$K15,"-")</f>
        <v>-</v>
      </c>
      <c r="AS16" s="21" t="str">
        <f>IF(ISNUMBER('Individualni rezultati'!AS16),'Individualni rezultati'!AS16-'Profili poslova'!$K15,"-")</f>
        <v>-</v>
      </c>
      <c r="AT16" s="20" t="str">
        <f>IF(ISNUMBER('Individualni rezultati'!AT16),'Individualni rezultati'!AT16-'Profili poslova'!$K15,"-")</f>
        <v>-</v>
      </c>
      <c r="AU16" s="20" t="str">
        <f>IF(ISNUMBER('Individualni rezultati'!AU16),'Individualni rezultati'!AU16-'Profili poslova'!$K15,"-")</f>
        <v>-</v>
      </c>
      <c r="AV16" s="20" t="str">
        <f>IF(ISNUMBER('Individualni rezultati'!AV16),'Individualni rezultati'!AV16-'Profili poslova'!$K15,"-")</f>
        <v>-</v>
      </c>
      <c r="AW16" s="6"/>
      <c r="AX16" s="20" t="str">
        <f>IF(ISNUMBER('Individualni rezultati'!AX16),'Individualni rezultati'!AX16-'Profili poslova'!$L15,"-")</f>
        <v>-</v>
      </c>
      <c r="AY16" s="20" t="str">
        <f>IF(ISNUMBER('Individualni rezultati'!AY16),'Individualni rezultati'!AY16-'Profili poslova'!$L15,"-")</f>
        <v>-</v>
      </c>
      <c r="AZ16" s="20" t="str">
        <f>IF(ISNUMBER('Individualni rezultati'!AZ16),'Individualni rezultati'!AZ16-'Profili poslova'!$L15,"-")</f>
        <v>-</v>
      </c>
      <c r="BA16" s="20" t="str">
        <f>IF(ISNUMBER('Individualni rezultati'!BA16),'Individualni rezultati'!BA16-'Profili poslova'!$L15,"-")</f>
        <v>-</v>
      </c>
      <c r="BB16" s="22" t="str">
        <f>IF(ISNUMBER('Individualni rezultati'!BB16),'Individualni rezultati'!BB16-'Profili poslova'!$L15,"-")</f>
        <v>-</v>
      </c>
      <c r="BC16" s="28"/>
      <c r="BD16" s="20" t="str">
        <f>IF(ISNUMBER('Individualni rezultati'!BD16),'Individualni rezultati'!BD16-'Profili poslova'!$M15,"-")</f>
        <v>-</v>
      </c>
      <c r="BE16" s="20" t="str">
        <f>IF(ISNUMBER('Individualni rezultati'!BE16),'Individualni rezultati'!BE16-'Profili poslova'!$M15,"-")</f>
        <v>-</v>
      </c>
      <c r="BF16" s="20" t="str">
        <f>IF(ISNUMBER('Individualni rezultati'!BF16),'Individualni rezultati'!BF16-'Profili poslova'!$M15,"-")</f>
        <v>-</v>
      </c>
      <c r="BG16" s="20" t="str">
        <f>IF(ISNUMBER('Individualni rezultati'!BG16),'Individualni rezultati'!BG16-'Profili poslova'!$M15,"-")</f>
        <v>-</v>
      </c>
      <c r="BH16" s="20" t="str">
        <f>IF(ISNUMBER('Individualni rezultati'!BH16),'Individualni rezultati'!BH16-'Profili poslova'!$M15,"-")</f>
        <v>-</v>
      </c>
      <c r="BI16" s="28"/>
      <c r="BJ16" s="20" t="str">
        <f>IF(ISNUMBER('Individualni rezultati'!BJ16),'Individualni rezultati'!BJ16-'Profili poslova'!$N15,"-")</f>
        <v>-</v>
      </c>
      <c r="BK16" s="20" t="str">
        <f>IF(ISNUMBER('Individualni rezultati'!BK16),'Individualni rezultati'!BK16-'Profili poslova'!$N15,"-")</f>
        <v>-</v>
      </c>
      <c r="BL16" s="20" t="str">
        <f>IF(ISNUMBER('Individualni rezultati'!BL16),'Individualni rezultati'!BL16-'Profili poslova'!$N15,"-")</f>
        <v>-</v>
      </c>
      <c r="BM16" s="20" t="str">
        <f>IF(ISNUMBER('Individualni rezultati'!BM16),'Individualni rezultati'!BM16-'Profili poslova'!$N15,"-")</f>
        <v>-</v>
      </c>
      <c r="BN16" s="20" t="str">
        <f>IF(ISNUMBER('Individualni rezultati'!BN16),'Individualni rezultati'!BN16-'Profili poslova'!$N15,"-")</f>
        <v>-</v>
      </c>
      <c r="BO16" s="9"/>
      <c r="BP16" s="3"/>
      <c r="BQ16" s="1"/>
      <c r="BR16" s="1"/>
    </row>
    <row r="17" spans="1:70" ht="15.75" customHeight="1">
      <c r="A17" s="15" t="s">
        <v>15</v>
      </c>
      <c r="B17" s="19" t="str">
        <f>IF(ISNUMBER('Individualni rezultati'!B17),'Individualni rezultati'!B17-'Profili poslova'!$D16,"-")</f>
        <v>-</v>
      </c>
      <c r="C17" s="19" t="str">
        <f>IF(ISNUMBER('Individualni rezultati'!C17),'Individualni rezultati'!C17-'Profili poslova'!$D16,"-")</f>
        <v>-</v>
      </c>
      <c r="D17" s="19" t="str">
        <f>IF(ISNUMBER('Individualni rezultati'!D17),'Individualni rezultati'!D17-'Profili poslova'!$D16,"-")</f>
        <v>-</v>
      </c>
      <c r="E17" s="19" t="str">
        <f>IF(ISNUMBER('Individualni rezultati'!E17),'Individualni rezultati'!E17-'Profili poslova'!$D16,"-")</f>
        <v>-</v>
      </c>
      <c r="F17" s="19" t="str">
        <f>IF(ISNUMBER('Individualni rezultati'!F17),'Individualni rezultati'!F17-'Profili poslova'!$D16,"-")</f>
        <v>-</v>
      </c>
      <c r="G17" s="6"/>
      <c r="H17" s="20" t="str">
        <f>IF(ISNUMBER('Individualni rezultati'!H17),'Individualni rezultati'!H17-'Profili poslova'!$E16,"-")</f>
        <v>-</v>
      </c>
      <c r="I17" s="21" t="str">
        <f>IF(ISNUMBER('Individualni rezultati'!I17),'Individualni rezultati'!I17-'Profili poslova'!$E16,"-")</f>
        <v>-</v>
      </c>
      <c r="J17" s="20" t="str">
        <f>IF(ISNUMBER('Individualni rezultati'!J17),'Individualni rezultati'!J17-'Profili poslova'!$E16,"-")</f>
        <v>-</v>
      </c>
      <c r="K17" s="20" t="str">
        <f>IF(ISNUMBER('Individualni rezultati'!K17),'Individualni rezultati'!K17-'Profili poslova'!$E16,"-")</f>
        <v>-</v>
      </c>
      <c r="L17" s="22" t="str">
        <f>IF(ISNUMBER('Individualni rezultati'!L17),'Individualni rezultati'!L17-'Profili poslova'!$E16,"-")</f>
        <v>-</v>
      </c>
      <c r="M17" s="6"/>
      <c r="N17" s="20" t="str">
        <f>IF(ISNUMBER('Individualni rezultati'!N17),'Individualni rezultati'!N17-'Profili poslova'!$F16,"-")</f>
        <v>-</v>
      </c>
      <c r="O17" s="20" t="str">
        <f>IF(ISNUMBER('Individualni rezultati'!O17),'Individualni rezultati'!O17-'Profili poslova'!$F16,"-")</f>
        <v>-</v>
      </c>
      <c r="P17" s="20" t="str">
        <f>IF(ISNUMBER('Individualni rezultati'!P17),'Individualni rezultati'!P17-'Profili poslova'!$F16,"-")</f>
        <v>-</v>
      </c>
      <c r="Q17" s="20" t="str">
        <f>IF(ISNUMBER('Individualni rezultati'!Q17),'Individualni rezultati'!Q17-'Profili poslova'!$F16,"-")</f>
        <v>-</v>
      </c>
      <c r="R17" s="20" t="str">
        <f>IF(ISNUMBER('Individualni rezultati'!R17),'Individualni rezultati'!R17-'Profili poslova'!$F16,"-")</f>
        <v>-</v>
      </c>
      <c r="S17" s="6"/>
      <c r="T17" s="20" t="str">
        <f>IF(ISNUMBER('Individualni rezultati'!T17),'Individualni rezultati'!T17-'Profili poslova'!$G16,"-")</f>
        <v>-</v>
      </c>
      <c r="U17" s="30" t="str">
        <f>IF(ISNUMBER('Individualni rezultati'!U17),'Individualni rezultati'!U17-'Profili poslova'!$G16,"-")</f>
        <v>-</v>
      </c>
      <c r="V17" s="20" t="str">
        <f>IF(ISNUMBER('Individualni rezultati'!V17),'Individualni rezultati'!V17-'Profili poslova'!$G16,"-")</f>
        <v>-</v>
      </c>
      <c r="W17" s="20" t="str">
        <f>IF(ISNUMBER('Individualni rezultati'!W17),'Individualni rezultati'!W17-'Profili poslova'!$G16,"-")</f>
        <v>-</v>
      </c>
      <c r="X17" s="22" t="str">
        <f>IF(ISNUMBER('Individualni rezultati'!X17),'Individualni rezultati'!X17-'Profili poslova'!$G16,"-")</f>
        <v>-</v>
      </c>
      <c r="Y17" s="6"/>
      <c r="Z17" s="29" t="str">
        <f>IF(ISNUMBER('Individualni rezultati'!Z17),'Individualni rezultati'!Z17-'Profili poslova'!$H16,"-")</f>
        <v>-</v>
      </c>
      <c r="AA17" s="21" t="str">
        <f>IF(ISNUMBER('Individualni rezultati'!AA17),'Individualni rezultati'!AA17-'Profili poslova'!$H16,"-")</f>
        <v>-</v>
      </c>
      <c r="AB17" s="20" t="str">
        <f>IF(ISNUMBER('Individualni rezultati'!AB17),'Individualni rezultati'!AB17-'Profili poslova'!$H16,"-")</f>
        <v>-</v>
      </c>
      <c r="AC17" s="20" t="str">
        <f>IF(ISNUMBER('Individualni rezultati'!AC17),'Individualni rezultati'!AC17-'Profili poslova'!$H16,"-")</f>
        <v>-</v>
      </c>
      <c r="AD17" s="22" t="str">
        <f>IF(ISNUMBER('Individualni rezultati'!AD17),'Individualni rezultati'!AD17-'Profili poslova'!$H16,"-")</f>
        <v>-</v>
      </c>
      <c r="AE17" s="6"/>
      <c r="AF17" s="29" t="str">
        <f>IF(ISNUMBER('Individualni rezultati'!AF17),'Individualni rezultati'!AF17-'Profili poslova'!$I16,"-")</f>
        <v>-</v>
      </c>
      <c r="AG17" s="21" t="str">
        <f>IF(ISNUMBER('Individualni rezultati'!AG17),'Individualni rezultati'!AG17-'Profili poslova'!$I16,"-")</f>
        <v>-</v>
      </c>
      <c r="AH17" s="20" t="str">
        <f>IF(ISNUMBER('Individualni rezultati'!AH17),'Individualni rezultati'!AH17-'Profili poslova'!$I16,"-")</f>
        <v>-</v>
      </c>
      <c r="AI17" s="20" t="str">
        <f>IF(ISNUMBER('Individualni rezultati'!AI17),'Individualni rezultati'!AI17-'Profili poslova'!$I16,"-")</f>
        <v>-</v>
      </c>
      <c r="AJ17" s="22" t="str">
        <f>IF(ISNUMBER('Individualni rezultati'!AJ17),'Individualni rezultati'!AJ17-'Profili poslova'!$I16,"-")</f>
        <v>-</v>
      </c>
      <c r="AK17" s="6"/>
      <c r="AL17" s="20" t="str">
        <f>IF(ISNUMBER('Individualni rezultati'!AL17),'Individualni rezultati'!AL17-'Profili poslova'!$J16,"-")</f>
        <v>-</v>
      </c>
      <c r="AM17" s="20" t="str">
        <f>IF(ISNUMBER('Individualni rezultati'!AM17),'Individualni rezultati'!AM17-'Profili poslova'!$J16,"-")</f>
        <v>-</v>
      </c>
      <c r="AN17" s="20" t="str">
        <f>IF(ISNUMBER('Individualni rezultati'!AN17),'Individualni rezultati'!AN17-'Profili poslova'!$J16,"-")</f>
        <v>-</v>
      </c>
      <c r="AO17" s="20" t="str">
        <f>IF(ISNUMBER('Individualni rezultati'!AO17),'Individualni rezultati'!AO17-'Profili poslova'!$J16,"-")</f>
        <v>-</v>
      </c>
      <c r="AP17" s="22" t="str">
        <f>IF(ISNUMBER('Individualni rezultati'!AP17),'Individualni rezultati'!AP17-'Profili poslova'!$J16,"-")</f>
        <v>-</v>
      </c>
      <c r="AQ17" s="6"/>
      <c r="AR17" s="20" t="str">
        <f>IF(ISNUMBER('Individualni rezultati'!AR17),'Individualni rezultati'!AR17-'Profili poslova'!$K16,"-")</f>
        <v>-</v>
      </c>
      <c r="AS17" s="21" t="str">
        <f>IF(ISNUMBER('Individualni rezultati'!AS17),'Individualni rezultati'!AS17-'Profili poslova'!$K16,"-")</f>
        <v>-</v>
      </c>
      <c r="AT17" s="20" t="str">
        <f>IF(ISNUMBER('Individualni rezultati'!AT17),'Individualni rezultati'!AT17-'Profili poslova'!$K16,"-")</f>
        <v>-</v>
      </c>
      <c r="AU17" s="20" t="str">
        <f>IF(ISNUMBER('Individualni rezultati'!AU17),'Individualni rezultati'!AU17-'Profili poslova'!$K16,"-")</f>
        <v>-</v>
      </c>
      <c r="AV17" s="20" t="str">
        <f>IF(ISNUMBER('Individualni rezultati'!AV17),'Individualni rezultati'!AV17-'Profili poslova'!$K16,"-")</f>
        <v>-</v>
      </c>
      <c r="AW17" s="6"/>
      <c r="AX17" s="20" t="str">
        <f>IF(ISNUMBER('Individualni rezultati'!AX17),'Individualni rezultati'!AX17-'Profili poslova'!$L16,"-")</f>
        <v>-</v>
      </c>
      <c r="AY17" s="20" t="str">
        <f>IF(ISNUMBER('Individualni rezultati'!AY17),'Individualni rezultati'!AY17-'Profili poslova'!$L16,"-")</f>
        <v>-</v>
      </c>
      <c r="AZ17" s="20" t="str">
        <f>IF(ISNUMBER('Individualni rezultati'!AZ17),'Individualni rezultati'!AZ17-'Profili poslova'!$L16,"-")</f>
        <v>-</v>
      </c>
      <c r="BA17" s="20" t="str">
        <f>IF(ISNUMBER('Individualni rezultati'!BA17),'Individualni rezultati'!BA17-'Profili poslova'!$L16,"-")</f>
        <v>-</v>
      </c>
      <c r="BB17" s="22" t="str">
        <f>IF(ISNUMBER('Individualni rezultati'!BB17),'Individualni rezultati'!BB17-'Profili poslova'!$L16,"-")</f>
        <v>-</v>
      </c>
      <c r="BC17" s="28"/>
      <c r="BD17" s="20" t="str">
        <f>IF(ISNUMBER('Individualni rezultati'!BD17),'Individualni rezultati'!BD17-'Profili poslova'!$M16,"-")</f>
        <v>-</v>
      </c>
      <c r="BE17" s="20" t="str">
        <f>IF(ISNUMBER('Individualni rezultati'!BE17),'Individualni rezultati'!BE17-'Profili poslova'!$M16,"-")</f>
        <v>-</v>
      </c>
      <c r="BF17" s="20" t="str">
        <f>IF(ISNUMBER('Individualni rezultati'!BF17),'Individualni rezultati'!BF17-'Profili poslova'!$M16,"-")</f>
        <v>-</v>
      </c>
      <c r="BG17" s="20" t="str">
        <f>IF(ISNUMBER('Individualni rezultati'!BG17),'Individualni rezultati'!BG17-'Profili poslova'!$M16,"-")</f>
        <v>-</v>
      </c>
      <c r="BH17" s="20" t="str">
        <f>IF(ISNUMBER('Individualni rezultati'!BH17),'Individualni rezultati'!BH17-'Profili poslova'!$M16,"-")</f>
        <v>-</v>
      </c>
      <c r="BI17" s="28"/>
      <c r="BJ17" s="20" t="str">
        <f>IF(ISNUMBER('Individualni rezultati'!BJ17),'Individualni rezultati'!BJ17-'Profili poslova'!$N16,"-")</f>
        <v>-</v>
      </c>
      <c r="BK17" s="20" t="str">
        <f>IF(ISNUMBER('Individualni rezultati'!BK17),'Individualni rezultati'!BK17-'Profili poslova'!$N16,"-")</f>
        <v>-</v>
      </c>
      <c r="BL17" s="20" t="str">
        <f>IF(ISNUMBER('Individualni rezultati'!BL17),'Individualni rezultati'!BL17-'Profili poslova'!$N16,"-")</f>
        <v>-</v>
      </c>
      <c r="BM17" s="20" t="str">
        <f>IF(ISNUMBER('Individualni rezultati'!BM17),'Individualni rezultati'!BM17-'Profili poslova'!$N16,"-")</f>
        <v>-</v>
      </c>
      <c r="BN17" s="20" t="str">
        <f>IF(ISNUMBER('Individualni rezultati'!BN17),'Individualni rezultati'!BN17-'Profili poslova'!$N16,"-")</f>
        <v>-</v>
      </c>
      <c r="BO17" s="9"/>
      <c r="BP17" s="3"/>
      <c r="BQ17" s="1"/>
      <c r="BR17" s="1"/>
    </row>
    <row r="18" spans="1:70" ht="15.75" customHeight="1">
      <c r="A18" s="15" t="s">
        <v>16</v>
      </c>
      <c r="B18" s="19" t="str">
        <f>IF(ISNUMBER('Individualni rezultati'!B18),'Individualni rezultati'!B18-'Profili poslova'!$D17,"-")</f>
        <v>-</v>
      </c>
      <c r="C18" s="19" t="str">
        <f>IF(ISNUMBER('Individualni rezultati'!C18),'Individualni rezultati'!C18-'Profili poslova'!$D17,"-")</f>
        <v>-</v>
      </c>
      <c r="D18" s="19" t="str">
        <f>IF(ISNUMBER('Individualni rezultati'!D18),'Individualni rezultati'!D18-'Profili poslova'!$D17,"-")</f>
        <v>-</v>
      </c>
      <c r="E18" s="19" t="str">
        <f>IF(ISNUMBER('Individualni rezultati'!E18),'Individualni rezultati'!E18-'Profili poslova'!$D17,"-")</f>
        <v>-</v>
      </c>
      <c r="F18" s="19" t="str">
        <f>IF(ISNUMBER('Individualni rezultati'!F18),'Individualni rezultati'!F18-'Profili poslova'!$D17,"-")</f>
        <v>-</v>
      </c>
      <c r="G18" s="6"/>
      <c r="H18" s="20" t="str">
        <f>IF(ISNUMBER('Individualni rezultati'!H18),'Individualni rezultati'!H18-'Profili poslova'!$E17,"-")</f>
        <v>-</v>
      </c>
      <c r="I18" s="21" t="str">
        <f>IF(ISNUMBER('Individualni rezultati'!I18),'Individualni rezultati'!I18-'Profili poslova'!$E17,"-")</f>
        <v>-</v>
      </c>
      <c r="J18" s="20" t="str">
        <f>IF(ISNUMBER('Individualni rezultati'!J18),'Individualni rezultati'!J18-'Profili poslova'!$E17,"-")</f>
        <v>-</v>
      </c>
      <c r="K18" s="20" t="str">
        <f>IF(ISNUMBER('Individualni rezultati'!K18),'Individualni rezultati'!K18-'Profili poslova'!$E17,"-")</f>
        <v>-</v>
      </c>
      <c r="L18" s="22" t="str">
        <f>IF(ISNUMBER('Individualni rezultati'!L18),'Individualni rezultati'!L18-'Profili poslova'!$E17,"-")</f>
        <v>-</v>
      </c>
      <c r="M18" s="6"/>
      <c r="N18" s="20" t="str">
        <f>IF(ISNUMBER('Individualni rezultati'!N18),'Individualni rezultati'!N18-'Profili poslova'!$F17,"-")</f>
        <v>-</v>
      </c>
      <c r="O18" s="20" t="str">
        <f>IF(ISNUMBER('Individualni rezultati'!O18),'Individualni rezultati'!O18-'Profili poslova'!$F17,"-")</f>
        <v>-</v>
      </c>
      <c r="P18" s="20" t="str">
        <f>IF(ISNUMBER('Individualni rezultati'!P18),'Individualni rezultati'!P18-'Profili poslova'!$F17,"-")</f>
        <v>-</v>
      </c>
      <c r="Q18" s="20" t="str">
        <f>IF(ISNUMBER('Individualni rezultati'!Q18),'Individualni rezultati'!Q18-'Profili poslova'!$F17,"-")</f>
        <v>-</v>
      </c>
      <c r="R18" s="20" t="str">
        <f>IF(ISNUMBER('Individualni rezultati'!R18),'Individualni rezultati'!R18-'Profili poslova'!$F17,"-")</f>
        <v>-</v>
      </c>
      <c r="S18" s="6"/>
      <c r="T18" s="20" t="str">
        <f>IF(ISNUMBER('Individualni rezultati'!T18),'Individualni rezultati'!T18-'Profili poslova'!$G17,"-")</f>
        <v>-</v>
      </c>
      <c r="U18" s="30" t="str">
        <f>IF(ISNUMBER('Individualni rezultati'!U18),'Individualni rezultati'!U18-'Profili poslova'!$G17,"-")</f>
        <v>-</v>
      </c>
      <c r="V18" s="20" t="str">
        <f>IF(ISNUMBER('Individualni rezultati'!V18),'Individualni rezultati'!V18-'Profili poslova'!$G17,"-")</f>
        <v>-</v>
      </c>
      <c r="W18" s="20" t="str">
        <f>IF(ISNUMBER('Individualni rezultati'!W18),'Individualni rezultati'!W18-'Profili poslova'!$G17,"-")</f>
        <v>-</v>
      </c>
      <c r="X18" s="22" t="str">
        <f>IF(ISNUMBER('Individualni rezultati'!X18),'Individualni rezultati'!X18-'Profili poslova'!$G17,"-")</f>
        <v>-</v>
      </c>
      <c r="Y18" s="6"/>
      <c r="Z18" s="29" t="str">
        <f>IF(ISNUMBER('Individualni rezultati'!Z18),'Individualni rezultati'!Z18-'Profili poslova'!$H17,"-")</f>
        <v>-</v>
      </c>
      <c r="AA18" s="21" t="str">
        <f>IF(ISNUMBER('Individualni rezultati'!AA18),'Individualni rezultati'!AA18-'Profili poslova'!$H17,"-")</f>
        <v>-</v>
      </c>
      <c r="AB18" s="20" t="str">
        <f>IF(ISNUMBER('Individualni rezultati'!AB18),'Individualni rezultati'!AB18-'Profili poslova'!$H17,"-")</f>
        <v>-</v>
      </c>
      <c r="AC18" s="20" t="str">
        <f>IF(ISNUMBER('Individualni rezultati'!AC18),'Individualni rezultati'!AC18-'Profili poslova'!$H17,"-")</f>
        <v>-</v>
      </c>
      <c r="AD18" s="22" t="str">
        <f>IF(ISNUMBER('Individualni rezultati'!AD18),'Individualni rezultati'!AD18-'Profili poslova'!$H17,"-")</f>
        <v>-</v>
      </c>
      <c r="AE18" s="6"/>
      <c r="AF18" s="29" t="str">
        <f>IF(ISNUMBER('Individualni rezultati'!AF18),'Individualni rezultati'!AF18-'Profili poslova'!$I17,"-")</f>
        <v>-</v>
      </c>
      <c r="AG18" s="21" t="str">
        <f>IF(ISNUMBER('Individualni rezultati'!AG18),'Individualni rezultati'!AG18-'Profili poslova'!$I17,"-")</f>
        <v>-</v>
      </c>
      <c r="AH18" s="20" t="str">
        <f>IF(ISNUMBER('Individualni rezultati'!AH18),'Individualni rezultati'!AH18-'Profili poslova'!$I17,"-")</f>
        <v>-</v>
      </c>
      <c r="AI18" s="20" t="str">
        <f>IF(ISNUMBER('Individualni rezultati'!AI18),'Individualni rezultati'!AI18-'Profili poslova'!$I17,"-")</f>
        <v>-</v>
      </c>
      <c r="AJ18" s="22" t="str">
        <f>IF(ISNUMBER('Individualni rezultati'!AJ18),'Individualni rezultati'!AJ18-'Profili poslova'!$I17,"-")</f>
        <v>-</v>
      </c>
      <c r="AK18" s="6"/>
      <c r="AL18" s="20" t="str">
        <f>IF(ISNUMBER('Individualni rezultati'!AL18),'Individualni rezultati'!AL18-'Profili poslova'!$J17,"-")</f>
        <v>-</v>
      </c>
      <c r="AM18" s="20" t="str">
        <f>IF(ISNUMBER('Individualni rezultati'!AM18),'Individualni rezultati'!AM18-'Profili poslova'!$J17,"-")</f>
        <v>-</v>
      </c>
      <c r="AN18" s="20" t="str">
        <f>IF(ISNUMBER('Individualni rezultati'!AN18),'Individualni rezultati'!AN18-'Profili poslova'!$J17,"-")</f>
        <v>-</v>
      </c>
      <c r="AO18" s="20" t="str">
        <f>IF(ISNUMBER('Individualni rezultati'!AO18),'Individualni rezultati'!AO18-'Profili poslova'!$J17,"-")</f>
        <v>-</v>
      </c>
      <c r="AP18" s="22" t="str">
        <f>IF(ISNUMBER('Individualni rezultati'!AP18),'Individualni rezultati'!AP18-'Profili poslova'!$J17,"-")</f>
        <v>-</v>
      </c>
      <c r="AQ18" s="6"/>
      <c r="AR18" s="20" t="str">
        <f>IF(ISNUMBER('Individualni rezultati'!AR18),'Individualni rezultati'!AR18-'Profili poslova'!$K17,"-")</f>
        <v>-</v>
      </c>
      <c r="AS18" s="20" t="str">
        <f>IF(ISNUMBER('Individualni rezultati'!AS18),'Individualni rezultati'!AS18-'Profili poslova'!$K17,"-")</f>
        <v>-</v>
      </c>
      <c r="AT18" s="20" t="str">
        <f>IF(ISNUMBER('Individualni rezultati'!AT18),'Individualni rezultati'!AT18-'Profili poslova'!$K17,"-")</f>
        <v>-</v>
      </c>
      <c r="AU18" s="20" t="str">
        <f>IF(ISNUMBER('Individualni rezultati'!AU18),'Individualni rezultati'!AU18-'Profili poslova'!$K17,"-")</f>
        <v>-</v>
      </c>
      <c r="AV18" s="20" t="str">
        <f>IF(ISNUMBER('Individualni rezultati'!AV18),'Individualni rezultati'!AV18-'Profili poslova'!$K17,"-")</f>
        <v>-</v>
      </c>
      <c r="AW18" s="6"/>
      <c r="AX18" s="20" t="str">
        <f>IF(ISNUMBER('Individualni rezultati'!AX18),'Individualni rezultati'!AX18-'Profili poslova'!$L17,"-")</f>
        <v>-</v>
      </c>
      <c r="AY18" s="20" t="str">
        <f>IF(ISNUMBER('Individualni rezultati'!AY18),'Individualni rezultati'!AY18-'Profili poslova'!$L17,"-")</f>
        <v>-</v>
      </c>
      <c r="AZ18" s="20" t="str">
        <f>IF(ISNUMBER('Individualni rezultati'!AZ18),'Individualni rezultati'!AZ18-'Profili poslova'!$L17,"-")</f>
        <v>-</v>
      </c>
      <c r="BA18" s="20" t="str">
        <f>IF(ISNUMBER('Individualni rezultati'!BA18),'Individualni rezultati'!BA18-'Profili poslova'!$L17,"-")</f>
        <v>-</v>
      </c>
      <c r="BB18" s="22" t="str">
        <f>IF(ISNUMBER('Individualni rezultati'!BB18),'Individualni rezultati'!BB18-'Profili poslova'!$L17,"-")</f>
        <v>-</v>
      </c>
      <c r="BC18" s="28"/>
      <c r="BD18" s="20" t="str">
        <f>IF(ISNUMBER('Individualni rezultati'!BD18),'Individualni rezultati'!BD18-'Profili poslova'!$M17,"-")</f>
        <v>-</v>
      </c>
      <c r="BE18" s="20" t="str">
        <f>IF(ISNUMBER('Individualni rezultati'!BE18),'Individualni rezultati'!BE18-'Profili poslova'!$M17,"-")</f>
        <v>-</v>
      </c>
      <c r="BF18" s="20" t="str">
        <f>IF(ISNUMBER('Individualni rezultati'!BF18),'Individualni rezultati'!BF18-'Profili poslova'!$M17,"-")</f>
        <v>-</v>
      </c>
      <c r="BG18" s="20" t="str">
        <f>IF(ISNUMBER('Individualni rezultati'!BG18),'Individualni rezultati'!BG18-'Profili poslova'!$M17,"-")</f>
        <v>-</v>
      </c>
      <c r="BH18" s="20" t="str">
        <f>IF(ISNUMBER('Individualni rezultati'!BH18),'Individualni rezultati'!BH18-'Profili poslova'!$M17,"-")</f>
        <v>-</v>
      </c>
      <c r="BI18" s="28"/>
      <c r="BJ18" s="20" t="str">
        <f>IF(ISNUMBER('Individualni rezultati'!BJ18),'Individualni rezultati'!BJ18-'Profili poslova'!$N17,"-")</f>
        <v>-</v>
      </c>
      <c r="BK18" s="20" t="str">
        <f>IF(ISNUMBER('Individualni rezultati'!BK18),'Individualni rezultati'!BK18-'Profili poslova'!$N17,"-")</f>
        <v>-</v>
      </c>
      <c r="BL18" s="20" t="str">
        <f>IF(ISNUMBER('Individualni rezultati'!BL18),'Individualni rezultati'!BL18-'Profili poslova'!$N17,"-")</f>
        <v>-</v>
      </c>
      <c r="BM18" s="20" t="str">
        <f>IF(ISNUMBER('Individualni rezultati'!BM18),'Individualni rezultati'!BM18-'Profili poslova'!$N17,"-")</f>
        <v>-</v>
      </c>
      <c r="BN18" s="20" t="str">
        <f>IF(ISNUMBER('Individualni rezultati'!BN18),'Individualni rezultati'!BN18-'Profili poslova'!$N17,"-")</f>
        <v>-</v>
      </c>
      <c r="BO18" s="9"/>
      <c r="BP18" s="3"/>
      <c r="BQ18" s="1"/>
      <c r="BR18" s="1"/>
    </row>
    <row r="19" spans="1:70" ht="15.75" customHeight="1">
      <c r="A19" s="15" t="s">
        <v>17</v>
      </c>
      <c r="B19" s="19" t="str">
        <f>IF(ISNUMBER('Individualni rezultati'!B19),'Individualni rezultati'!B19-'Profili poslova'!$D18,"-")</f>
        <v>-</v>
      </c>
      <c r="C19" s="19" t="str">
        <f>IF(ISNUMBER('Individualni rezultati'!C19),'Individualni rezultati'!C19-'Profili poslova'!$D18,"-")</f>
        <v>-</v>
      </c>
      <c r="D19" s="19" t="str">
        <f>IF(ISNUMBER('Individualni rezultati'!D19),'Individualni rezultati'!D19-'Profili poslova'!$D18,"-")</f>
        <v>-</v>
      </c>
      <c r="E19" s="19" t="str">
        <f>IF(ISNUMBER('Individualni rezultati'!E19),'Individualni rezultati'!E19-'Profili poslova'!$D18,"-")</f>
        <v>-</v>
      </c>
      <c r="F19" s="19" t="str">
        <f>IF(ISNUMBER('Individualni rezultati'!F19),'Individualni rezultati'!F19-'Profili poslova'!$D18,"-")</f>
        <v>-</v>
      </c>
      <c r="G19" s="6"/>
      <c r="H19" s="20" t="str">
        <f>IF(ISNUMBER('Individualni rezultati'!H19),'Individualni rezultati'!H19-'Profili poslova'!$E18,"-")</f>
        <v>-</v>
      </c>
      <c r="I19" s="21" t="str">
        <f>IF(ISNUMBER('Individualni rezultati'!I19),'Individualni rezultati'!I19-'Profili poslova'!$E18,"-")</f>
        <v>-</v>
      </c>
      <c r="J19" s="20" t="str">
        <f>IF(ISNUMBER('Individualni rezultati'!J19),'Individualni rezultati'!J19-'Profili poslova'!$E18,"-")</f>
        <v>-</v>
      </c>
      <c r="K19" s="20" t="str">
        <f>IF(ISNUMBER('Individualni rezultati'!K19),'Individualni rezultati'!K19-'Profili poslova'!$E18,"-")</f>
        <v>-</v>
      </c>
      <c r="L19" s="22" t="str">
        <f>IF(ISNUMBER('Individualni rezultati'!L19),'Individualni rezultati'!L19-'Profili poslova'!$E18,"-")</f>
        <v>-</v>
      </c>
      <c r="M19" s="6"/>
      <c r="N19" s="20" t="str">
        <f>IF(ISNUMBER('Individualni rezultati'!N19),'Individualni rezultati'!N19-'Profili poslova'!$F18,"-")</f>
        <v>-</v>
      </c>
      <c r="O19" s="20" t="str">
        <f>IF(ISNUMBER('Individualni rezultati'!O19),'Individualni rezultati'!O19-'Profili poslova'!$F18,"-")</f>
        <v>-</v>
      </c>
      <c r="P19" s="20" t="str">
        <f>IF(ISNUMBER('Individualni rezultati'!P19),'Individualni rezultati'!P19-'Profili poslova'!$F18,"-")</f>
        <v>-</v>
      </c>
      <c r="Q19" s="20" t="str">
        <f>IF(ISNUMBER('Individualni rezultati'!Q19),'Individualni rezultati'!Q19-'Profili poslova'!$F18,"-")</f>
        <v>-</v>
      </c>
      <c r="R19" s="20" t="str">
        <f>IF(ISNUMBER('Individualni rezultati'!R19),'Individualni rezultati'!R19-'Profili poslova'!$F18,"-")</f>
        <v>-</v>
      </c>
      <c r="S19" s="6"/>
      <c r="T19" s="20" t="str">
        <f>IF(ISNUMBER('Individualni rezultati'!T19),'Individualni rezultati'!T19-'Profili poslova'!$G18,"-")</f>
        <v>-</v>
      </c>
      <c r="U19" s="30" t="str">
        <f>IF(ISNUMBER('Individualni rezultati'!U19),'Individualni rezultati'!U19-'Profili poslova'!$G18,"-")</f>
        <v>-</v>
      </c>
      <c r="V19" s="20" t="str">
        <f>IF(ISNUMBER('Individualni rezultati'!V19),'Individualni rezultati'!V19-'Profili poslova'!$G18,"-")</f>
        <v>-</v>
      </c>
      <c r="W19" s="20" t="str">
        <f>IF(ISNUMBER('Individualni rezultati'!W19),'Individualni rezultati'!W19-'Profili poslova'!$G18,"-")</f>
        <v>-</v>
      </c>
      <c r="X19" s="22" t="str">
        <f>IF(ISNUMBER('Individualni rezultati'!X19),'Individualni rezultati'!X19-'Profili poslova'!$G18,"-")</f>
        <v>-</v>
      </c>
      <c r="Y19" s="6"/>
      <c r="Z19" s="29" t="str">
        <f>IF(ISNUMBER('Individualni rezultati'!Z19),'Individualni rezultati'!Z19-'Profili poslova'!$H18,"-")</f>
        <v>-</v>
      </c>
      <c r="AA19" s="21" t="str">
        <f>IF(ISNUMBER('Individualni rezultati'!AA19),'Individualni rezultati'!AA19-'Profili poslova'!$H18,"-")</f>
        <v>-</v>
      </c>
      <c r="AB19" s="20" t="str">
        <f>IF(ISNUMBER('Individualni rezultati'!AB19),'Individualni rezultati'!AB19-'Profili poslova'!$H18,"-")</f>
        <v>-</v>
      </c>
      <c r="AC19" s="20" t="str">
        <f>IF(ISNUMBER('Individualni rezultati'!AC19),'Individualni rezultati'!AC19-'Profili poslova'!$H18,"-")</f>
        <v>-</v>
      </c>
      <c r="AD19" s="22" t="str">
        <f>IF(ISNUMBER('Individualni rezultati'!AD19),'Individualni rezultati'!AD19-'Profili poslova'!$H18,"-")</f>
        <v>-</v>
      </c>
      <c r="AE19" s="6"/>
      <c r="AF19" s="29" t="str">
        <f>IF(ISNUMBER('Individualni rezultati'!AF19),'Individualni rezultati'!AF19-'Profili poslova'!$I18,"-")</f>
        <v>-</v>
      </c>
      <c r="AG19" s="21" t="str">
        <f>IF(ISNUMBER('Individualni rezultati'!AG19),'Individualni rezultati'!AG19-'Profili poslova'!$I18,"-")</f>
        <v>-</v>
      </c>
      <c r="AH19" s="20" t="str">
        <f>IF(ISNUMBER('Individualni rezultati'!AH19),'Individualni rezultati'!AH19-'Profili poslova'!$I18,"-")</f>
        <v>-</v>
      </c>
      <c r="AI19" s="20" t="str">
        <f>IF(ISNUMBER('Individualni rezultati'!AI19),'Individualni rezultati'!AI19-'Profili poslova'!$I18,"-")</f>
        <v>-</v>
      </c>
      <c r="AJ19" s="22" t="str">
        <f>IF(ISNUMBER('Individualni rezultati'!AJ19),'Individualni rezultati'!AJ19-'Profili poslova'!$I18,"-")</f>
        <v>-</v>
      </c>
      <c r="AK19" s="6"/>
      <c r="AL19" s="20" t="str">
        <f>IF(ISNUMBER('Individualni rezultati'!AL19),'Individualni rezultati'!AL19-'Profili poslova'!$J18,"-")</f>
        <v>-</v>
      </c>
      <c r="AM19" s="20" t="str">
        <f>IF(ISNUMBER('Individualni rezultati'!AM19),'Individualni rezultati'!AM19-'Profili poslova'!$J18,"-")</f>
        <v>-</v>
      </c>
      <c r="AN19" s="20" t="str">
        <f>IF(ISNUMBER('Individualni rezultati'!AN19),'Individualni rezultati'!AN19-'Profili poslova'!$J18,"-")</f>
        <v>-</v>
      </c>
      <c r="AO19" s="20" t="str">
        <f>IF(ISNUMBER('Individualni rezultati'!AO19),'Individualni rezultati'!AO19-'Profili poslova'!$J18,"-")</f>
        <v>-</v>
      </c>
      <c r="AP19" s="22" t="str">
        <f>IF(ISNUMBER('Individualni rezultati'!AP19),'Individualni rezultati'!AP19-'Profili poslova'!$J18,"-")</f>
        <v>-</v>
      </c>
      <c r="AQ19" s="6"/>
      <c r="AR19" s="20" t="str">
        <f>IF(ISNUMBER('Individualni rezultati'!AR19),'Individualni rezultati'!AR19-'Profili poslova'!$K18,"-")</f>
        <v>-</v>
      </c>
      <c r="AS19" s="20" t="str">
        <f>IF(ISNUMBER('Individualni rezultati'!AS19),'Individualni rezultati'!AS19-'Profili poslova'!$K18,"-")</f>
        <v>-</v>
      </c>
      <c r="AT19" s="20" t="str">
        <f>IF(ISNUMBER('Individualni rezultati'!AT19),'Individualni rezultati'!AT19-'Profili poslova'!$K18,"-")</f>
        <v>-</v>
      </c>
      <c r="AU19" s="20" t="str">
        <f>IF(ISNUMBER('Individualni rezultati'!AU19),'Individualni rezultati'!AU19-'Profili poslova'!$K18,"-")</f>
        <v>-</v>
      </c>
      <c r="AV19" s="20" t="str">
        <f>IF(ISNUMBER('Individualni rezultati'!AV19),'Individualni rezultati'!AV19-'Profili poslova'!$K18,"-")</f>
        <v>-</v>
      </c>
      <c r="AW19" s="6"/>
      <c r="AX19" s="20" t="str">
        <f>IF(ISNUMBER('Individualni rezultati'!AX19),'Individualni rezultati'!AX19-'Profili poslova'!$L18,"-")</f>
        <v>-</v>
      </c>
      <c r="AY19" s="20" t="str">
        <f>IF(ISNUMBER('Individualni rezultati'!AY19),'Individualni rezultati'!AY19-'Profili poslova'!$L18,"-")</f>
        <v>-</v>
      </c>
      <c r="AZ19" s="20" t="str">
        <f>IF(ISNUMBER('Individualni rezultati'!AZ19),'Individualni rezultati'!AZ19-'Profili poslova'!$L18,"-")</f>
        <v>-</v>
      </c>
      <c r="BA19" s="20" t="str">
        <f>IF(ISNUMBER('Individualni rezultati'!BA19),'Individualni rezultati'!BA19-'Profili poslova'!$L18,"-")</f>
        <v>-</v>
      </c>
      <c r="BB19" s="22" t="str">
        <f>IF(ISNUMBER('Individualni rezultati'!BB19),'Individualni rezultati'!BB19-'Profili poslova'!$L18,"-")</f>
        <v>-</v>
      </c>
      <c r="BC19" s="28"/>
      <c r="BD19" s="20" t="str">
        <f>IF(ISNUMBER('Individualni rezultati'!BD19),'Individualni rezultati'!BD19-'Profili poslova'!$M18,"-")</f>
        <v>-</v>
      </c>
      <c r="BE19" s="20" t="str">
        <f>IF(ISNUMBER('Individualni rezultati'!BE19),'Individualni rezultati'!BE19-'Profili poslova'!$M18,"-")</f>
        <v>-</v>
      </c>
      <c r="BF19" s="20" t="str">
        <f>IF(ISNUMBER('Individualni rezultati'!BF19),'Individualni rezultati'!BF19-'Profili poslova'!$M18,"-")</f>
        <v>-</v>
      </c>
      <c r="BG19" s="20" t="str">
        <f>IF(ISNUMBER('Individualni rezultati'!BG19),'Individualni rezultati'!BG19-'Profili poslova'!$M18,"-")</f>
        <v>-</v>
      </c>
      <c r="BH19" s="20" t="str">
        <f>IF(ISNUMBER('Individualni rezultati'!BH19),'Individualni rezultati'!BH19-'Profili poslova'!$M18,"-")</f>
        <v>-</v>
      </c>
      <c r="BI19" s="28"/>
      <c r="BJ19" s="20" t="str">
        <f>IF(ISNUMBER('Individualni rezultati'!BJ19),'Individualni rezultati'!BJ19-'Profili poslova'!$N18,"-")</f>
        <v>-</v>
      </c>
      <c r="BK19" s="20" t="str">
        <f>IF(ISNUMBER('Individualni rezultati'!BK19),'Individualni rezultati'!BK19-'Profili poslova'!$N18,"-")</f>
        <v>-</v>
      </c>
      <c r="BL19" s="20" t="str">
        <f>IF(ISNUMBER('Individualni rezultati'!BL19),'Individualni rezultati'!BL19-'Profili poslova'!$N18,"-")</f>
        <v>-</v>
      </c>
      <c r="BM19" s="20" t="str">
        <f>IF(ISNUMBER('Individualni rezultati'!BM19),'Individualni rezultati'!BM19-'Profili poslova'!$N18,"-")</f>
        <v>-</v>
      </c>
      <c r="BN19" s="20" t="str">
        <f>IF(ISNUMBER('Individualni rezultati'!BN19),'Individualni rezultati'!BN19-'Profili poslova'!$N18,"-")</f>
        <v>-</v>
      </c>
      <c r="BO19" s="9"/>
      <c r="BP19" s="3"/>
      <c r="BQ19" s="1"/>
      <c r="BR19" s="1"/>
    </row>
    <row r="20" spans="1:70" ht="15.75" customHeight="1">
      <c r="A20" s="15" t="s">
        <v>18</v>
      </c>
      <c r="B20" s="19" t="str">
        <f>IF(ISNUMBER('Individualni rezultati'!B20),'Individualni rezultati'!B20-'Profili poslova'!$D19,"-")</f>
        <v>-</v>
      </c>
      <c r="C20" s="19" t="str">
        <f>IF(ISNUMBER('Individualni rezultati'!C20),'Individualni rezultati'!C20-'Profili poslova'!$D19,"-")</f>
        <v>-</v>
      </c>
      <c r="D20" s="19" t="str">
        <f>IF(ISNUMBER('Individualni rezultati'!D20),'Individualni rezultati'!D20-'Profili poslova'!$D19,"-")</f>
        <v>-</v>
      </c>
      <c r="E20" s="19" t="str">
        <f>IF(ISNUMBER('Individualni rezultati'!E20),'Individualni rezultati'!E20-'Profili poslova'!$D19,"-")</f>
        <v>-</v>
      </c>
      <c r="F20" s="19" t="str">
        <f>IF(ISNUMBER('Individualni rezultati'!F20),'Individualni rezultati'!F20-'Profili poslova'!$D19,"-")</f>
        <v>-</v>
      </c>
      <c r="G20" s="6"/>
      <c r="H20" s="20" t="str">
        <f>IF(ISNUMBER('Individualni rezultati'!H20),'Individualni rezultati'!H20-'Profili poslova'!$E19,"-")</f>
        <v>-</v>
      </c>
      <c r="I20" s="21" t="str">
        <f>IF(ISNUMBER('Individualni rezultati'!I20),'Individualni rezultati'!I20-'Profili poslova'!$E19,"-")</f>
        <v>-</v>
      </c>
      <c r="J20" s="20" t="str">
        <f>IF(ISNUMBER('Individualni rezultati'!J20),'Individualni rezultati'!J20-'Profili poslova'!$E19,"-")</f>
        <v>-</v>
      </c>
      <c r="K20" s="20" t="str">
        <f>IF(ISNUMBER('Individualni rezultati'!K20),'Individualni rezultati'!K20-'Profili poslova'!$E19,"-")</f>
        <v>-</v>
      </c>
      <c r="L20" s="22" t="str">
        <f>IF(ISNUMBER('Individualni rezultati'!L20),'Individualni rezultati'!L20-'Profili poslova'!$E19,"-")</f>
        <v>-</v>
      </c>
      <c r="M20" s="6"/>
      <c r="N20" s="20" t="str">
        <f>IF(ISNUMBER('Individualni rezultati'!N20),'Individualni rezultati'!N20-'Profili poslova'!$F19,"-")</f>
        <v>-</v>
      </c>
      <c r="O20" s="20" t="str">
        <f>IF(ISNUMBER('Individualni rezultati'!O20),'Individualni rezultati'!O20-'Profili poslova'!$F19,"-")</f>
        <v>-</v>
      </c>
      <c r="P20" s="20" t="str">
        <f>IF(ISNUMBER('Individualni rezultati'!P20),'Individualni rezultati'!P20-'Profili poslova'!$F19,"-")</f>
        <v>-</v>
      </c>
      <c r="Q20" s="20" t="str">
        <f>IF(ISNUMBER('Individualni rezultati'!Q20),'Individualni rezultati'!Q20-'Profili poslova'!$F19,"-")</f>
        <v>-</v>
      </c>
      <c r="R20" s="20" t="str">
        <f>IF(ISNUMBER('Individualni rezultati'!R20),'Individualni rezultati'!R20-'Profili poslova'!$F19,"-")</f>
        <v>-</v>
      </c>
      <c r="S20" s="6"/>
      <c r="T20" s="20" t="str">
        <f>IF(ISNUMBER('Individualni rezultati'!T20),'Individualni rezultati'!T20-'Profili poslova'!$G19,"-")</f>
        <v>-</v>
      </c>
      <c r="U20" s="30" t="str">
        <f>IF(ISNUMBER('Individualni rezultati'!U20),'Individualni rezultati'!U20-'Profili poslova'!$G19,"-")</f>
        <v>-</v>
      </c>
      <c r="V20" s="20" t="str">
        <f>IF(ISNUMBER('Individualni rezultati'!V20),'Individualni rezultati'!V20-'Profili poslova'!$G19,"-")</f>
        <v>-</v>
      </c>
      <c r="W20" s="20" t="str">
        <f>IF(ISNUMBER('Individualni rezultati'!W20),'Individualni rezultati'!W20-'Profili poslova'!$G19,"-")</f>
        <v>-</v>
      </c>
      <c r="X20" s="22" t="str">
        <f>IF(ISNUMBER('Individualni rezultati'!X20),'Individualni rezultati'!X20-'Profili poslova'!$G19,"-")</f>
        <v>-</v>
      </c>
      <c r="Y20" s="6"/>
      <c r="Z20" s="29" t="str">
        <f>IF(ISNUMBER('Individualni rezultati'!Z20),'Individualni rezultati'!Z20-'Profili poslova'!$H19,"-")</f>
        <v>-</v>
      </c>
      <c r="AA20" s="21" t="str">
        <f>IF(ISNUMBER('Individualni rezultati'!AA20),'Individualni rezultati'!AA20-'Profili poslova'!$H19,"-")</f>
        <v>-</v>
      </c>
      <c r="AB20" s="20" t="str">
        <f>IF(ISNUMBER('Individualni rezultati'!AB20),'Individualni rezultati'!AB20-'Profili poslova'!$H19,"-")</f>
        <v>-</v>
      </c>
      <c r="AC20" s="20" t="str">
        <f>IF(ISNUMBER('Individualni rezultati'!AC20),'Individualni rezultati'!AC20-'Profili poslova'!$H19,"-")</f>
        <v>-</v>
      </c>
      <c r="AD20" s="22" t="str">
        <f>IF(ISNUMBER('Individualni rezultati'!AD20),'Individualni rezultati'!AD20-'Profili poslova'!$H19,"-")</f>
        <v>-</v>
      </c>
      <c r="AE20" s="6"/>
      <c r="AF20" s="29" t="str">
        <f>IF(ISNUMBER('Individualni rezultati'!AF20),'Individualni rezultati'!AF20-'Profili poslova'!$I19,"-")</f>
        <v>-</v>
      </c>
      <c r="AG20" s="21" t="str">
        <f>IF(ISNUMBER('Individualni rezultati'!AG20),'Individualni rezultati'!AG20-'Profili poslova'!$I19,"-")</f>
        <v>-</v>
      </c>
      <c r="AH20" s="20" t="str">
        <f>IF(ISNUMBER('Individualni rezultati'!AH20),'Individualni rezultati'!AH20-'Profili poslova'!$I19,"-")</f>
        <v>-</v>
      </c>
      <c r="AI20" s="20" t="str">
        <f>IF(ISNUMBER('Individualni rezultati'!AI20),'Individualni rezultati'!AI20-'Profili poslova'!$I19,"-")</f>
        <v>-</v>
      </c>
      <c r="AJ20" s="22" t="str">
        <f>IF(ISNUMBER('Individualni rezultati'!AJ20),'Individualni rezultati'!AJ20-'Profili poslova'!$I19,"-")</f>
        <v>-</v>
      </c>
      <c r="AK20" s="6"/>
      <c r="AL20" s="20" t="str">
        <f>IF(ISNUMBER('Individualni rezultati'!AL20),'Individualni rezultati'!AL20-'Profili poslova'!$J19,"-")</f>
        <v>-</v>
      </c>
      <c r="AM20" s="20" t="str">
        <f>IF(ISNUMBER('Individualni rezultati'!AM20),'Individualni rezultati'!AM20-'Profili poslova'!$J19,"-")</f>
        <v>-</v>
      </c>
      <c r="AN20" s="20" t="str">
        <f>IF(ISNUMBER('Individualni rezultati'!AN20),'Individualni rezultati'!AN20-'Profili poslova'!$J19,"-")</f>
        <v>-</v>
      </c>
      <c r="AO20" s="20" t="str">
        <f>IF(ISNUMBER('Individualni rezultati'!AO20),'Individualni rezultati'!AO20-'Profili poslova'!$J19,"-")</f>
        <v>-</v>
      </c>
      <c r="AP20" s="20" t="str">
        <f>IF(ISNUMBER('Individualni rezultati'!AP20),'Individualni rezultati'!AP20-'Profili poslova'!$J19,"-")</f>
        <v>-</v>
      </c>
      <c r="AQ20" s="6"/>
      <c r="AR20" s="20" t="str">
        <f>IF(ISNUMBER('Individualni rezultati'!AR20),'Individualni rezultati'!AR20-'Profili poslova'!$K19,"-")</f>
        <v>-</v>
      </c>
      <c r="AS20" s="20" t="str">
        <f>IF(ISNUMBER('Individualni rezultati'!AS20),'Individualni rezultati'!AS20-'Profili poslova'!$K19,"-")</f>
        <v>-</v>
      </c>
      <c r="AT20" s="20" t="str">
        <f>IF(ISNUMBER('Individualni rezultati'!AT20),'Individualni rezultati'!AT20-'Profili poslova'!$K19,"-")</f>
        <v>-</v>
      </c>
      <c r="AU20" s="20" t="str">
        <f>IF(ISNUMBER('Individualni rezultati'!AU20),'Individualni rezultati'!AU20-'Profili poslova'!$K19,"-")</f>
        <v>-</v>
      </c>
      <c r="AV20" s="20" t="str">
        <f>IF(ISNUMBER('Individualni rezultati'!AV20),'Individualni rezultati'!AV20-'Profili poslova'!$K19,"-")</f>
        <v>-</v>
      </c>
      <c r="AW20" s="6"/>
      <c r="AX20" s="20" t="str">
        <f>IF(ISNUMBER('Individualni rezultati'!AX20),'Individualni rezultati'!AX20-'Profili poslova'!$L19,"-")</f>
        <v>-</v>
      </c>
      <c r="AY20" s="20" t="str">
        <f>IF(ISNUMBER('Individualni rezultati'!AY20),'Individualni rezultati'!AY20-'Profili poslova'!$L19,"-")</f>
        <v>-</v>
      </c>
      <c r="AZ20" s="20" t="str">
        <f>IF(ISNUMBER('Individualni rezultati'!AZ20),'Individualni rezultati'!AZ20-'Profili poslova'!$L19,"-")</f>
        <v>-</v>
      </c>
      <c r="BA20" s="20" t="str">
        <f>IF(ISNUMBER('Individualni rezultati'!BA20),'Individualni rezultati'!BA20-'Profili poslova'!$L19,"-")</f>
        <v>-</v>
      </c>
      <c r="BB20" s="22" t="str">
        <f>IF(ISNUMBER('Individualni rezultati'!BB20),'Individualni rezultati'!BB20-'Profili poslova'!$L19,"-")</f>
        <v>-</v>
      </c>
      <c r="BC20" s="28"/>
      <c r="BD20" s="20" t="str">
        <f>IF(ISNUMBER('Individualni rezultati'!BD20),'Individualni rezultati'!BD20-'Profili poslova'!$M19,"-")</f>
        <v>-</v>
      </c>
      <c r="BE20" s="20" t="str">
        <f>IF(ISNUMBER('Individualni rezultati'!BE20),'Individualni rezultati'!BE20-'Profili poslova'!$M19,"-")</f>
        <v>-</v>
      </c>
      <c r="BF20" s="20" t="str">
        <f>IF(ISNUMBER('Individualni rezultati'!BF20),'Individualni rezultati'!BF20-'Profili poslova'!$M19,"-")</f>
        <v>-</v>
      </c>
      <c r="BG20" s="20" t="str">
        <f>IF(ISNUMBER('Individualni rezultati'!BG20),'Individualni rezultati'!BG20-'Profili poslova'!$M19,"-")</f>
        <v>-</v>
      </c>
      <c r="BH20" s="20" t="str">
        <f>IF(ISNUMBER('Individualni rezultati'!BH20),'Individualni rezultati'!BH20-'Profili poslova'!$M19,"-")</f>
        <v>-</v>
      </c>
      <c r="BI20" s="28"/>
      <c r="BJ20" s="20" t="str">
        <f>IF(ISNUMBER('Individualni rezultati'!BJ20),'Individualni rezultati'!BJ20-'Profili poslova'!$N19,"-")</f>
        <v>-</v>
      </c>
      <c r="BK20" s="20" t="str">
        <f>IF(ISNUMBER('Individualni rezultati'!BK20),'Individualni rezultati'!BK20-'Profili poslova'!$N19,"-")</f>
        <v>-</v>
      </c>
      <c r="BL20" s="20" t="str">
        <f>IF(ISNUMBER('Individualni rezultati'!BL20),'Individualni rezultati'!BL20-'Profili poslova'!$N19,"-")</f>
        <v>-</v>
      </c>
      <c r="BM20" s="20" t="str">
        <f>IF(ISNUMBER('Individualni rezultati'!BM20),'Individualni rezultati'!BM20-'Profili poslova'!$N19,"-")</f>
        <v>-</v>
      </c>
      <c r="BN20" s="20" t="str">
        <f>IF(ISNUMBER('Individualni rezultati'!BN20),'Individualni rezultati'!BN20-'Profili poslova'!$N19,"-")</f>
        <v>-</v>
      </c>
      <c r="BO20" s="9"/>
      <c r="BP20" s="3"/>
      <c r="BQ20" s="1"/>
      <c r="BR20" s="1"/>
    </row>
    <row r="21" spans="1:70" ht="15.75" customHeight="1">
      <c r="A21" s="15" t="s">
        <v>19</v>
      </c>
      <c r="B21" s="19" t="str">
        <f>IF(ISNUMBER('Individualni rezultati'!B21),'Individualni rezultati'!B21-'Profili poslova'!$D20,"-")</f>
        <v>-</v>
      </c>
      <c r="C21" s="19" t="str">
        <f>IF(ISNUMBER('Individualni rezultati'!C21),'Individualni rezultati'!C21-'Profili poslova'!$D20,"-")</f>
        <v>-</v>
      </c>
      <c r="D21" s="19" t="str">
        <f>IF(ISNUMBER('Individualni rezultati'!D21),'Individualni rezultati'!D21-'Profili poslova'!$D20,"-")</f>
        <v>-</v>
      </c>
      <c r="E21" s="19" t="str">
        <f>IF(ISNUMBER('Individualni rezultati'!E21),'Individualni rezultati'!E21-'Profili poslova'!$D20,"-")</f>
        <v>-</v>
      </c>
      <c r="F21" s="21" t="str">
        <f>IF(ISNUMBER('Individualni rezultati'!F21),'Individualni rezultati'!F21-'Profili poslova'!$D20,"-")</f>
        <v>-</v>
      </c>
      <c r="G21" s="6"/>
      <c r="H21" s="20" t="str">
        <f>IF(ISNUMBER('Individualni rezultati'!H21),'Individualni rezultati'!H21-'Profili poslova'!$E20,"-")</f>
        <v>-</v>
      </c>
      <c r="I21" s="21" t="str">
        <f>IF(ISNUMBER('Individualni rezultati'!I21),'Individualni rezultati'!I21-'Profili poslova'!$E20,"-")</f>
        <v>-</v>
      </c>
      <c r="J21" s="20" t="str">
        <f>IF(ISNUMBER('Individualni rezultati'!J21),'Individualni rezultati'!J21-'Profili poslova'!$E20,"-")</f>
        <v>-</v>
      </c>
      <c r="K21" s="20" t="str">
        <f>IF(ISNUMBER('Individualni rezultati'!K21),'Individualni rezultati'!K21-'Profili poslova'!$E20,"-")</f>
        <v>-</v>
      </c>
      <c r="L21" s="22" t="str">
        <f>IF(ISNUMBER('Individualni rezultati'!L21),'Individualni rezultati'!L21-'Profili poslova'!$E20,"-")</f>
        <v>-</v>
      </c>
      <c r="M21" s="6"/>
      <c r="N21" s="20" t="str">
        <f>IF(ISNUMBER('Individualni rezultati'!N21),'Individualni rezultati'!N21-'Profili poslova'!$F20,"-")</f>
        <v>-</v>
      </c>
      <c r="O21" s="20" t="str">
        <f>IF(ISNUMBER('Individualni rezultati'!O21),'Individualni rezultati'!O21-'Profili poslova'!$F20,"-")</f>
        <v>-</v>
      </c>
      <c r="P21" s="20" t="str">
        <f>IF(ISNUMBER('Individualni rezultati'!P21),'Individualni rezultati'!P21-'Profili poslova'!$F20,"-")</f>
        <v>-</v>
      </c>
      <c r="Q21" s="20" t="str">
        <f>IF(ISNUMBER('Individualni rezultati'!Q21),'Individualni rezultati'!Q21-'Profili poslova'!$F20,"-")</f>
        <v>-</v>
      </c>
      <c r="R21" s="20" t="str">
        <f>IF(ISNUMBER('Individualni rezultati'!R21),'Individualni rezultati'!R21-'Profili poslova'!$F20,"-")</f>
        <v>-</v>
      </c>
      <c r="S21" s="6"/>
      <c r="T21" s="20" t="str">
        <f>IF(ISNUMBER('Individualni rezultati'!T21),'Individualni rezultati'!T21-'Profili poslova'!$G20,"-")</f>
        <v>-</v>
      </c>
      <c r="U21" s="30" t="str">
        <f>IF(ISNUMBER('Individualni rezultati'!U21),'Individualni rezultati'!U21-'Profili poslova'!$G20,"-")</f>
        <v>-</v>
      </c>
      <c r="V21" s="20" t="str">
        <f>IF(ISNUMBER('Individualni rezultati'!V21),'Individualni rezultati'!V21-'Profili poslova'!$G20,"-")</f>
        <v>-</v>
      </c>
      <c r="W21" s="20" t="str">
        <f>IF(ISNUMBER('Individualni rezultati'!W21),'Individualni rezultati'!W21-'Profili poslova'!$G20,"-")</f>
        <v>-</v>
      </c>
      <c r="X21" s="22" t="str">
        <f>IF(ISNUMBER('Individualni rezultati'!X21),'Individualni rezultati'!X21-'Profili poslova'!$G20,"-")</f>
        <v>-</v>
      </c>
      <c r="Y21" s="6"/>
      <c r="Z21" s="29" t="str">
        <f>IF(ISNUMBER('Individualni rezultati'!Z21),'Individualni rezultati'!Z21-'Profili poslova'!$H20,"-")</f>
        <v>-</v>
      </c>
      <c r="AA21" s="21" t="str">
        <f>IF(ISNUMBER('Individualni rezultati'!AA21),'Individualni rezultati'!AA21-'Profili poslova'!$H20,"-")</f>
        <v>-</v>
      </c>
      <c r="AB21" s="20" t="str">
        <f>IF(ISNUMBER('Individualni rezultati'!AB21),'Individualni rezultati'!AB21-'Profili poslova'!$H20,"-")</f>
        <v>-</v>
      </c>
      <c r="AC21" s="20" t="str">
        <f>IF(ISNUMBER('Individualni rezultati'!AC21),'Individualni rezultati'!AC21-'Profili poslova'!$H20,"-")</f>
        <v>-</v>
      </c>
      <c r="AD21" s="22" t="str">
        <f>IF(ISNUMBER('Individualni rezultati'!AD21),'Individualni rezultati'!AD21-'Profili poslova'!$H20,"-")</f>
        <v>-</v>
      </c>
      <c r="AE21" s="6"/>
      <c r="AF21" s="29" t="str">
        <f>IF(ISNUMBER('Individualni rezultati'!AF21),'Individualni rezultati'!AF21-'Profili poslova'!$I20,"-")</f>
        <v>-</v>
      </c>
      <c r="AG21" s="21" t="str">
        <f>IF(ISNUMBER('Individualni rezultati'!AG21),'Individualni rezultati'!AG21-'Profili poslova'!$I20,"-")</f>
        <v>-</v>
      </c>
      <c r="AH21" s="20" t="str">
        <f>IF(ISNUMBER('Individualni rezultati'!AH21),'Individualni rezultati'!AH21-'Profili poslova'!$I20,"-")</f>
        <v>-</v>
      </c>
      <c r="AI21" s="20" t="str">
        <f>IF(ISNUMBER('Individualni rezultati'!AI21),'Individualni rezultati'!AI21-'Profili poslova'!$I20,"-")</f>
        <v>-</v>
      </c>
      <c r="AJ21" s="22" t="str">
        <f>IF(ISNUMBER('Individualni rezultati'!AJ21),'Individualni rezultati'!AJ21-'Profili poslova'!$I20,"-")</f>
        <v>-</v>
      </c>
      <c r="AK21" s="6"/>
      <c r="AL21" s="20" t="str">
        <f>IF(ISNUMBER('Individualni rezultati'!AL21),'Individualni rezultati'!AL21-'Profili poslova'!$J20,"-")</f>
        <v>-</v>
      </c>
      <c r="AM21" s="20" t="str">
        <f>IF(ISNUMBER('Individualni rezultati'!AM21),'Individualni rezultati'!AM21-'Profili poslova'!$J20,"-")</f>
        <v>-</v>
      </c>
      <c r="AN21" s="20" t="str">
        <f>IF(ISNUMBER('Individualni rezultati'!AN21),'Individualni rezultati'!AN21-'Profili poslova'!$J20,"-")</f>
        <v>-</v>
      </c>
      <c r="AO21" s="20" t="str">
        <f>IF(ISNUMBER('Individualni rezultati'!AO21),'Individualni rezultati'!AO21-'Profili poslova'!$J20,"-")</f>
        <v>-</v>
      </c>
      <c r="AP21" s="22" t="str">
        <f>IF(ISNUMBER('Individualni rezultati'!AP21),'Individualni rezultati'!AP21-'Profili poslova'!$J20,"-")</f>
        <v>-</v>
      </c>
      <c r="AQ21" s="6"/>
      <c r="AR21" s="20" t="str">
        <f>IF(ISNUMBER('Individualni rezultati'!AR21),'Individualni rezultati'!AR21-'Profili poslova'!$K20,"-")</f>
        <v>-</v>
      </c>
      <c r="AS21" s="21" t="str">
        <f>IF(ISNUMBER('Individualni rezultati'!AS21),'Individualni rezultati'!AS21-'Profili poslova'!$K20,"-")</f>
        <v>-</v>
      </c>
      <c r="AT21" s="20" t="str">
        <f>IF(ISNUMBER('Individualni rezultati'!AT21),'Individualni rezultati'!AT21-'Profili poslova'!$K20,"-")</f>
        <v>-</v>
      </c>
      <c r="AU21" s="20" t="str">
        <f>IF(ISNUMBER('Individualni rezultati'!AU21),'Individualni rezultati'!AU21-'Profili poslova'!$K20,"-")</f>
        <v>-</v>
      </c>
      <c r="AV21" s="20" t="str">
        <f>IF(ISNUMBER('Individualni rezultati'!AV21),'Individualni rezultati'!AV21-'Profili poslova'!$K20,"-")</f>
        <v>-</v>
      </c>
      <c r="AW21" s="6"/>
      <c r="AX21" s="20" t="str">
        <f>IF(ISNUMBER('Individualni rezultati'!AX21),'Individualni rezultati'!AX21-'Profili poslova'!$L20,"-")</f>
        <v>-</v>
      </c>
      <c r="AY21" s="20" t="str">
        <f>IF(ISNUMBER('Individualni rezultati'!AY21),'Individualni rezultati'!AY21-'Profili poslova'!$L20,"-")</f>
        <v>-</v>
      </c>
      <c r="AZ21" s="20" t="str">
        <f>IF(ISNUMBER('Individualni rezultati'!AZ21),'Individualni rezultati'!AZ21-'Profili poslova'!$L20,"-")</f>
        <v>-</v>
      </c>
      <c r="BA21" s="20" t="str">
        <f>IF(ISNUMBER('Individualni rezultati'!BA21),'Individualni rezultati'!BA21-'Profili poslova'!$L20,"-")</f>
        <v>-</v>
      </c>
      <c r="BB21" s="22" t="str">
        <f>IF(ISNUMBER('Individualni rezultati'!BB21),'Individualni rezultati'!BB21-'Profili poslova'!$L20,"-")</f>
        <v>-</v>
      </c>
      <c r="BC21" s="28"/>
      <c r="BD21" s="20" t="str">
        <f>IF(ISNUMBER('Individualni rezultati'!BD21),'Individualni rezultati'!BD21-'Profili poslova'!$M20,"-")</f>
        <v>-</v>
      </c>
      <c r="BE21" s="20" t="str">
        <f>IF(ISNUMBER('Individualni rezultati'!BE21),'Individualni rezultati'!BE21-'Profili poslova'!$M20,"-")</f>
        <v>-</v>
      </c>
      <c r="BF21" s="20" t="str">
        <f>IF(ISNUMBER('Individualni rezultati'!BF21),'Individualni rezultati'!BF21-'Profili poslova'!$M20,"-")</f>
        <v>-</v>
      </c>
      <c r="BG21" s="20" t="str">
        <f>IF(ISNUMBER('Individualni rezultati'!BG21),'Individualni rezultati'!BG21-'Profili poslova'!$M20,"-")</f>
        <v>-</v>
      </c>
      <c r="BH21" s="20" t="str">
        <f>IF(ISNUMBER('Individualni rezultati'!BH21),'Individualni rezultati'!BH21-'Profili poslova'!$M20,"-")</f>
        <v>-</v>
      </c>
      <c r="BI21" s="28"/>
      <c r="BJ21" s="20" t="str">
        <f>IF(ISNUMBER('Individualni rezultati'!BJ21),'Individualni rezultati'!BJ21-'Profili poslova'!$N20,"-")</f>
        <v>-</v>
      </c>
      <c r="BK21" s="20" t="str">
        <f>IF(ISNUMBER('Individualni rezultati'!BK21),'Individualni rezultati'!BK21-'Profili poslova'!$N20,"-")</f>
        <v>-</v>
      </c>
      <c r="BL21" s="20" t="str">
        <f>IF(ISNUMBER('Individualni rezultati'!BL21),'Individualni rezultati'!BL21-'Profili poslova'!$N20,"-")</f>
        <v>-</v>
      </c>
      <c r="BM21" s="20" t="str">
        <f>IF(ISNUMBER('Individualni rezultati'!BM21),'Individualni rezultati'!BM21-'Profili poslova'!$N20,"-")</f>
        <v>-</v>
      </c>
      <c r="BN21" s="20" t="str">
        <f>IF(ISNUMBER('Individualni rezultati'!BN21),'Individualni rezultati'!BN21-'Profili poslova'!$N20,"-")</f>
        <v>-</v>
      </c>
      <c r="BO21" s="9"/>
      <c r="BP21" s="3"/>
      <c r="BQ21" s="1"/>
      <c r="BR21" s="1"/>
    </row>
    <row r="22" spans="1:70" ht="15.75" customHeight="1">
      <c r="A22" s="15" t="s">
        <v>20</v>
      </c>
      <c r="B22" s="19" t="str">
        <f>IF(ISNUMBER('Individualni rezultati'!B22),'Individualni rezultati'!B22-'Profili poslova'!$D21,"-")</f>
        <v>-</v>
      </c>
      <c r="C22" s="19" t="str">
        <f>IF(ISNUMBER('Individualni rezultati'!C22),'Individualni rezultati'!C22-'Profili poslova'!$D21,"-")</f>
        <v>-</v>
      </c>
      <c r="D22" s="19" t="str">
        <f>IF(ISNUMBER('Individualni rezultati'!D22),'Individualni rezultati'!D22-'Profili poslova'!$D21,"-")</f>
        <v>-</v>
      </c>
      <c r="E22" s="19" t="str">
        <f>IF(ISNUMBER('Individualni rezultati'!E22),'Individualni rezultati'!E22-'Profili poslova'!$D21,"-")</f>
        <v>-</v>
      </c>
      <c r="F22" s="19" t="str">
        <f>IF(ISNUMBER('Individualni rezultati'!F22),'Individualni rezultati'!F22-'Profili poslova'!$D21,"-")</f>
        <v>-</v>
      </c>
      <c r="G22" s="6"/>
      <c r="H22" s="20" t="str">
        <f>IF(ISNUMBER('Individualni rezultati'!H22),'Individualni rezultati'!H22-'Profili poslova'!$E21,"-")</f>
        <v>-</v>
      </c>
      <c r="I22" s="21" t="str">
        <f>IF(ISNUMBER('Individualni rezultati'!I22),'Individualni rezultati'!I22-'Profili poslova'!$E21,"-")</f>
        <v>-</v>
      </c>
      <c r="J22" s="20" t="str">
        <f>IF(ISNUMBER('Individualni rezultati'!J22),'Individualni rezultati'!J22-'Profili poslova'!$E21,"-")</f>
        <v>-</v>
      </c>
      <c r="K22" s="20" t="str">
        <f>IF(ISNUMBER('Individualni rezultati'!K22),'Individualni rezultati'!K22-'Profili poslova'!$E21,"-")</f>
        <v>-</v>
      </c>
      <c r="L22" s="22" t="str">
        <f>IF(ISNUMBER('Individualni rezultati'!L22),'Individualni rezultati'!L22-'Profili poslova'!$E21,"-")</f>
        <v>-</v>
      </c>
      <c r="M22" s="6"/>
      <c r="N22" s="20" t="str">
        <f>IF(ISNUMBER('Individualni rezultati'!N22),'Individualni rezultati'!N22-'Profili poslova'!$F21,"-")</f>
        <v>-</v>
      </c>
      <c r="O22" s="20" t="str">
        <f>IF(ISNUMBER('Individualni rezultati'!O22),'Individualni rezultati'!O22-'Profili poslova'!$F21,"-")</f>
        <v>-</v>
      </c>
      <c r="P22" s="20" t="str">
        <f>IF(ISNUMBER('Individualni rezultati'!P22),'Individualni rezultati'!P22-'Profili poslova'!$F21,"-")</f>
        <v>-</v>
      </c>
      <c r="Q22" s="20" t="str">
        <f>IF(ISNUMBER('Individualni rezultati'!Q22),'Individualni rezultati'!Q22-'Profili poslova'!$F21,"-")</f>
        <v>-</v>
      </c>
      <c r="R22" s="20" t="str">
        <f>IF(ISNUMBER('Individualni rezultati'!R22),'Individualni rezultati'!R22-'Profili poslova'!$F21,"-")</f>
        <v>-</v>
      </c>
      <c r="S22" s="6"/>
      <c r="T22" s="20" t="str">
        <f>IF(ISNUMBER('Individualni rezultati'!T22),'Individualni rezultati'!T22-'Profili poslova'!$G21,"-")</f>
        <v>-</v>
      </c>
      <c r="U22" s="30" t="str">
        <f>IF(ISNUMBER('Individualni rezultati'!U22),'Individualni rezultati'!U22-'Profili poslova'!$G21,"-")</f>
        <v>-</v>
      </c>
      <c r="V22" s="20" t="str">
        <f>IF(ISNUMBER('Individualni rezultati'!V22),'Individualni rezultati'!V22-'Profili poslova'!$G21,"-")</f>
        <v>-</v>
      </c>
      <c r="W22" s="20" t="str">
        <f>IF(ISNUMBER('Individualni rezultati'!W22),'Individualni rezultati'!W22-'Profili poslova'!$G21,"-")</f>
        <v>-</v>
      </c>
      <c r="X22" s="22" t="str">
        <f>IF(ISNUMBER('Individualni rezultati'!X22),'Individualni rezultati'!X22-'Profili poslova'!$G21,"-")</f>
        <v>-</v>
      </c>
      <c r="Y22" s="6"/>
      <c r="Z22" s="29" t="str">
        <f>IF(ISNUMBER('Individualni rezultati'!Z22),'Individualni rezultati'!Z22-'Profili poslova'!$H21,"-")</f>
        <v>-</v>
      </c>
      <c r="AA22" s="21" t="str">
        <f>IF(ISNUMBER('Individualni rezultati'!AA22),'Individualni rezultati'!AA22-'Profili poslova'!$H21,"-")</f>
        <v>-</v>
      </c>
      <c r="AB22" s="20" t="str">
        <f>IF(ISNUMBER('Individualni rezultati'!AB22),'Individualni rezultati'!AB22-'Profili poslova'!$H21,"-")</f>
        <v>-</v>
      </c>
      <c r="AC22" s="20" t="str">
        <f>IF(ISNUMBER('Individualni rezultati'!AC22),'Individualni rezultati'!AC22-'Profili poslova'!$H21,"-")</f>
        <v>-</v>
      </c>
      <c r="AD22" s="22" t="str">
        <f>IF(ISNUMBER('Individualni rezultati'!AD22),'Individualni rezultati'!AD22-'Profili poslova'!$H21,"-")</f>
        <v>-</v>
      </c>
      <c r="AE22" s="6"/>
      <c r="AF22" s="29" t="str">
        <f>IF(ISNUMBER('Individualni rezultati'!AF22),'Individualni rezultati'!AF22-'Profili poslova'!$I21,"-")</f>
        <v>-</v>
      </c>
      <c r="AG22" s="21" t="str">
        <f>IF(ISNUMBER('Individualni rezultati'!AG22),'Individualni rezultati'!AG22-'Profili poslova'!$I21,"-")</f>
        <v>-</v>
      </c>
      <c r="AH22" s="20" t="str">
        <f>IF(ISNUMBER('Individualni rezultati'!AH22),'Individualni rezultati'!AH22-'Profili poslova'!$I21,"-")</f>
        <v>-</v>
      </c>
      <c r="AI22" s="20" t="str">
        <f>IF(ISNUMBER('Individualni rezultati'!AI22),'Individualni rezultati'!AI22-'Profili poslova'!$I21,"-")</f>
        <v>-</v>
      </c>
      <c r="AJ22" s="22" t="str">
        <f>IF(ISNUMBER('Individualni rezultati'!AJ22),'Individualni rezultati'!AJ22-'Profili poslova'!$I21,"-")</f>
        <v>-</v>
      </c>
      <c r="AK22" s="6"/>
      <c r="AL22" s="20" t="str">
        <f>IF(ISNUMBER('Individualni rezultati'!AL22),'Individualni rezultati'!AL22-'Profili poslova'!$J21,"-")</f>
        <v>-</v>
      </c>
      <c r="AM22" s="20" t="str">
        <f>IF(ISNUMBER('Individualni rezultati'!AM22),'Individualni rezultati'!AM22-'Profili poslova'!$J21,"-")</f>
        <v>-</v>
      </c>
      <c r="AN22" s="20" t="str">
        <f>IF(ISNUMBER('Individualni rezultati'!AN22),'Individualni rezultati'!AN22-'Profili poslova'!$J21,"-")</f>
        <v>-</v>
      </c>
      <c r="AO22" s="20" t="str">
        <f>IF(ISNUMBER('Individualni rezultati'!AO22),'Individualni rezultati'!AO22-'Profili poslova'!$J21,"-")</f>
        <v>-</v>
      </c>
      <c r="AP22" s="20" t="str">
        <f>IF(ISNUMBER('Individualni rezultati'!AP22),'Individualni rezultati'!AP22-'Profili poslova'!$J21,"-")</f>
        <v>-</v>
      </c>
      <c r="AQ22" s="6"/>
      <c r="AR22" s="20" t="str">
        <f>IF(ISNUMBER('Individualni rezultati'!AR22),'Individualni rezultati'!AR22-'Profili poslova'!$K21,"-")</f>
        <v>-</v>
      </c>
      <c r="AS22" s="21" t="str">
        <f>IF(ISNUMBER('Individualni rezultati'!AS22),'Individualni rezultati'!AS22-'Profili poslova'!$K21,"-")</f>
        <v>-</v>
      </c>
      <c r="AT22" s="20" t="str">
        <f>IF(ISNUMBER('Individualni rezultati'!AT22),'Individualni rezultati'!AT22-'Profili poslova'!$K21,"-")</f>
        <v>-</v>
      </c>
      <c r="AU22" s="20" t="str">
        <f>IF(ISNUMBER('Individualni rezultati'!AU22),'Individualni rezultati'!AU22-'Profili poslova'!$K21,"-")</f>
        <v>-</v>
      </c>
      <c r="AV22" s="20" t="str">
        <f>IF(ISNUMBER('Individualni rezultati'!AV22),'Individualni rezultati'!AV22-'Profili poslova'!$K21,"-")</f>
        <v>-</v>
      </c>
      <c r="AW22" s="6"/>
      <c r="AX22" s="20" t="str">
        <f>IF(ISNUMBER('Individualni rezultati'!AX22),'Individualni rezultati'!AX22-'Profili poslova'!$L21,"-")</f>
        <v>-</v>
      </c>
      <c r="AY22" s="20" t="str">
        <f>IF(ISNUMBER('Individualni rezultati'!AY22),'Individualni rezultati'!AY22-'Profili poslova'!$L21,"-")</f>
        <v>-</v>
      </c>
      <c r="AZ22" s="20" t="str">
        <f>IF(ISNUMBER('Individualni rezultati'!AZ22),'Individualni rezultati'!AZ22-'Profili poslova'!$L21,"-")</f>
        <v>-</v>
      </c>
      <c r="BA22" s="20" t="str">
        <f>IF(ISNUMBER('Individualni rezultati'!BA22),'Individualni rezultati'!BA22-'Profili poslova'!$L21,"-")</f>
        <v>-</v>
      </c>
      <c r="BB22" s="22" t="str">
        <f>IF(ISNUMBER('Individualni rezultati'!BB22),'Individualni rezultati'!BB22-'Profili poslova'!$L21,"-")</f>
        <v>-</v>
      </c>
      <c r="BC22" s="28"/>
      <c r="BD22" s="20" t="str">
        <f>IF(ISNUMBER('Individualni rezultati'!BD22),'Individualni rezultati'!BD22-'Profili poslova'!$M21,"-")</f>
        <v>-</v>
      </c>
      <c r="BE22" s="20" t="str">
        <f>IF(ISNUMBER('Individualni rezultati'!BE22),'Individualni rezultati'!BE22-'Profili poslova'!$M21,"-")</f>
        <v>-</v>
      </c>
      <c r="BF22" s="20" t="str">
        <f>IF(ISNUMBER('Individualni rezultati'!BF22),'Individualni rezultati'!BF22-'Profili poslova'!$M21,"-")</f>
        <v>-</v>
      </c>
      <c r="BG22" s="20" t="str">
        <f>IF(ISNUMBER('Individualni rezultati'!BG22),'Individualni rezultati'!BG22-'Profili poslova'!$M21,"-")</f>
        <v>-</v>
      </c>
      <c r="BH22" s="20" t="str">
        <f>IF(ISNUMBER('Individualni rezultati'!BH22),'Individualni rezultati'!BH22-'Profili poslova'!$M21,"-")</f>
        <v>-</v>
      </c>
      <c r="BI22" s="28"/>
      <c r="BJ22" s="20" t="str">
        <f>IF(ISNUMBER('Individualni rezultati'!BJ22),'Individualni rezultati'!BJ22-'Profili poslova'!$N21,"-")</f>
        <v>-</v>
      </c>
      <c r="BK22" s="20" t="str">
        <f>IF(ISNUMBER('Individualni rezultati'!BK22),'Individualni rezultati'!BK22-'Profili poslova'!$N21,"-")</f>
        <v>-</v>
      </c>
      <c r="BL22" s="20" t="str">
        <f>IF(ISNUMBER('Individualni rezultati'!BL22),'Individualni rezultati'!BL22-'Profili poslova'!$N21,"-")</f>
        <v>-</v>
      </c>
      <c r="BM22" s="20" t="str">
        <f>IF(ISNUMBER('Individualni rezultati'!BM22),'Individualni rezultati'!BM22-'Profili poslova'!$N21,"-")</f>
        <v>-</v>
      </c>
      <c r="BN22" s="20" t="str">
        <f>IF(ISNUMBER('Individualni rezultati'!BN22),'Individualni rezultati'!BN22-'Profili poslova'!$N21,"-")</f>
        <v>-</v>
      </c>
      <c r="BO22" s="9"/>
      <c r="BP22" s="3"/>
      <c r="BQ22" s="1"/>
      <c r="BR22" s="1"/>
    </row>
    <row r="23" spans="1:70" ht="15.75" customHeight="1">
      <c r="A23" s="15" t="s">
        <v>21</v>
      </c>
      <c r="B23" s="19" t="str">
        <f>IF(ISNUMBER('Individualni rezultati'!B23),'Individualni rezultati'!B23-'Profili poslova'!$D22,"-")</f>
        <v>-</v>
      </c>
      <c r="C23" s="19" t="str">
        <f>IF(ISNUMBER('Individualni rezultati'!C23),'Individualni rezultati'!C23-'Profili poslova'!$D22,"-")</f>
        <v>-</v>
      </c>
      <c r="D23" s="19" t="str">
        <f>IF(ISNUMBER('Individualni rezultati'!D23),'Individualni rezultati'!D23-'Profili poslova'!$D22,"-")</f>
        <v>-</v>
      </c>
      <c r="E23" s="19" t="str">
        <f>IF(ISNUMBER('Individualni rezultati'!E23),'Individualni rezultati'!E23-'Profili poslova'!$D22,"-")</f>
        <v>-</v>
      </c>
      <c r="F23" s="19" t="str">
        <f>IF(ISNUMBER('Individualni rezultati'!F23),'Individualni rezultati'!F23-'Profili poslova'!$D22,"-")</f>
        <v>-</v>
      </c>
      <c r="G23" s="6"/>
      <c r="H23" s="20" t="str">
        <f>IF(ISNUMBER('Individualni rezultati'!H23),'Individualni rezultati'!H23-'Profili poslova'!$E22,"-")</f>
        <v>-</v>
      </c>
      <c r="I23" s="21" t="str">
        <f>IF(ISNUMBER('Individualni rezultati'!I23),'Individualni rezultati'!I23-'Profili poslova'!$E22,"-")</f>
        <v>-</v>
      </c>
      <c r="J23" s="20" t="str">
        <f>IF(ISNUMBER('Individualni rezultati'!J23),'Individualni rezultati'!J23-'Profili poslova'!$E22,"-")</f>
        <v>-</v>
      </c>
      <c r="K23" s="20" t="str">
        <f>IF(ISNUMBER('Individualni rezultati'!K23),'Individualni rezultati'!K23-'Profili poslova'!$E22,"-")</f>
        <v>-</v>
      </c>
      <c r="L23" s="22" t="str">
        <f>IF(ISNUMBER('Individualni rezultati'!L23),'Individualni rezultati'!L23-'Profili poslova'!$E22,"-")</f>
        <v>-</v>
      </c>
      <c r="M23" s="6"/>
      <c r="N23" s="20" t="str">
        <f>IF(ISNUMBER('Individualni rezultati'!N23),'Individualni rezultati'!N23-'Profili poslova'!$F22,"-")</f>
        <v>-</v>
      </c>
      <c r="O23" s="20" t="str">
        <f>IF(ISNUMBER('Individualni rezultati'!O23),'Individualni rezultati'!O23-'Profili poslova'!$F22,"-")</f>
        <v>-</v>
      </c>
      <c r="P23" s="20" t="str">
        <f>IF(ISNUMBER('Individualni rezultati'!P23),'Individualni rezultati'!P23-'Profili poslova'!$F22,"-")</f>
        <v>-</v>
      </c>
      <c r="Q23" s="20" t="str">
        <f>IF(ISNUMBER('Individualni rezultati'!Q23),'Individualni rezultati'!Q23-'Profili poslova'!$F22,"-")</f>
        <v>-</v>
      </c>
      <c r="R23" s="20" t="str">
        <f>IF(ISNUMBER('Individualni rezultati'!R23),'Individualni rezultati'!R23-'Profili poslova'!$F22,"-")</f>
        <v>-</v>
      </c>
      <c r="S23" s="6"/>
      <c r="T23" s="20" t="str">
        <f>IF(ISNUMBER('Individualni rezultati'!T23),'Individualni rezultati'!T23-'Profili poslova'!$G22,"-")</f>
        <v>-</v>
      </c>
      <c r="U23" s="30" t="str">
        <f>IF(ISNUMBER('Individualni rezultati'!U23),'Individualni rezultati'!U23-'Profili poslova'!$G22,"-")</f>
        <v>-</v>
      </c>
      <c r="V23" s="20" t="str">
        <f>IF(ISNUMBER('Individualni rezultati'!V23),'Individualni rezultati'!V23-'Profili poslova'!$G22,"-")</f>
        <v>-</v>
      </c>
      <c r="W23" s="20" t="str">
        <f>IF(ISNUMBER('Individualni rezultati'!W23),'Individualni rezultati'!W23-'Profili poslova'!$G22,"-")</f>
        <v>-</v>
      </c>
      <c r="X23" s="22" t="str">
        <f>IF(ISNUMBER('Individualni rezultati'!X23),'Individualni rezultati'!X23-'Profili poslova'!$G22,"-")</f>
        <v>-</v>
      </c>
      <c r="Y23" s="6"/>
      <c r="Z23" s="29" t="str">
        <f>IF(ISNUMBER('Individualni rezultati'!Z23),'Individualni rezultati'!Z23-'Profili poslova'!$H22,"-")</f>
        <v>-</v>
      </c>
      <c r="AA23" s="21" t="str">
        <f>IF(ISNUMBER('Individualni rezultati'!AA23),'Individualni rezultati'!AA23-'Profili poslova'!$H22,"-")</f>
        <v>-</v>
      </c>
      <c r="AB23" s="20" t="str">
        <f>IF(ISNUMBER('Individualni rezultati'!AB23),'Individualni rezultati'!AB23-'Profili poslova'!$H22,"-")</f>
        <v>-</v>
      </c>
      <c r="AC23" s="20" t="str">
        <f>IF(ISNUMBER('Individualni rezultati'!AC23),'Individualni rezultati'!AC23-'Profili poslova'!$H22,"-")</f>
        <v>-</v>
      </c>
      <c r="AD23" s="22" t="str">
        <f>IF(ISNUMBER('Individualni rezultati'!AD23),'Individualni rezultati'!AD23-'Profili poslova'!$H22,"-")</f>
        <v>-</v>
      </c>
      <c r="AE23" s="6"/>
      <c r="AF23" s="29" t="str">
        <f>IF(ISNUMBER('Individualni rezultati'!AF23),'Individualni rezultati'!AF23-'Profili poslova'!$I22,"-")</f>
        <v>-</v>
      </c>
      <c r="AG23" s="21" t="str">
        <f>IF(ISNUMBER('Individualni rezultati'!AG23),'Individualni rezultati'!AG23-'Profili poslova'!$I22,"-")</f>
        <v>-</v>
      </c>
      <c r="AH23" s="20" t="str">
        <f>IF(ISNUMBER('Individualni rezultati'!AH23),'Individualni rezultati'!AH23-'Profili poslova'!$I22,"-")</f>
        <v>-</v>
      </c>
      <c r="AI23" s="20" t="str">
        <f>IF(ISNUMBER('Individualni rezultati'!AI23),'Individualni rezultati'!AI23-'Profili poslova'!$I22,"-")</f>
        <v>-</v>
      </c>
      <c r="AJ23" s="22" t="str">
        <f>IF(ISNUMBER('Individualni rezultati'!AJ23),'Individualni rezultati'!AJ23-'Profili poslova'!$I22,"-")</f>
        <v>-</v>
      </c>
      <c r="AK23" s="6"/>
      <c r="AL23" s="20" t="str">
        <f>IF(ISNUMBER('Individualni rezultati'!AL23),'Individualni rezultati'!AL23-'Profili poslova'!$J22,"-")</f>
        <v>-</v>
      </c>
      <c r="AM23" s="20" t="str">
        <f>IF(ISNUMBER('Individualni rezultati'!AM23),'Individualni rezultati'!AM23-'Profili poslova'!$J22,"-")</f>
        <v>-</v>
      </c>
      <c r="AN23" s="20" t="str">
        <f>IF(ISNUMBER('Individualni rezultati'!AN23),'Individualni rezultati'!AN23-'Profili poslova'!$J22,"-")</f>
        <v>-</v>
      </c>
      <c r="AO23" s="20" t="str">
        <f>IF(ISNUMBER('Individualni rezultati'!AO23),'Individualni rezultati'!AO23-'Profili poslova'!$J22,"-")</f>
        <v>-</v>
      </c>
      <c r="AP23" s="20" t="str">
        <f>IF(ISNUMBER('Individualni rezultati'!AP23),'Individualni rezultati'!AP23-'Profili poslova'!$J22,"-")</f>
        <v>-</v>
      </c>
      <c r="AQ23" s="6"/>
      <c r="AR23" s="20" t="str">
        <f>IF(ISNUMBER('Individualni rezultati'!AR23),'Individualni rezultati'!AR23-'Profili poslova'!$K22,"-")</f>
        <v>-</v>
      </c>
      <c r="AS23" s="20" t="str">
        <f>IF(ISNUMBER('Individualni rezultati'!AS23),'Individualni rezultati'!AS23-'Profili poslova'!$K22,"-")</f>
        <v>-</v>
      </c>
      <c r="AT23" s="20" t="str">
        <f>IF(ISNUMBER('Individualni rezultati'!AT23),'Individualni rezultati'!AT23-'Profili poslova'!$K22,"-")</f>
        <v>-</v>
      </c>
      <c r="AU23" s="20" t="str">
        <f>IF(ISNUMBER('Individualni rezultati'!AU23),'Individualni rezultati'!AU23-'Profili poslova'!$K22,"-")</f>
        <v>-</v>
      </c>
      <c r="AV23" s="20" t="str">
        <f>IF(ISNUMBER('Individualni rezultati'!AV23),'Individualni rezultati'!AV23-'Profili poslova'!$K22,"-")</f>
        <v>-</v>
      </c>
      <c r="AW23" s="6"/>
      <c r="AX23" s="20" t="str">
        <f>IF(ISNUMBER('Individualni rezultati'!AX23),'Individualni rezultati'!AX23-'Profili poslova'!$L22,"-")</f>
        <v>-</v>
      </c>
      <c r="AY23" s="20" t="str">
        <f>IF(ISNUMBER('Individualni rezultati'!AY23),'Individualni rezultati'!AY23-'Profili poslova'!$L22,"-")</f>
        <v>-</v>
      </c>
      <c r="AZ23" s="20" t="str">
        <f>IF(ISNUMBER('Individualni rezultati'!AZ23),'Individualni rezultati'!AZ23-'Profili poslova'!$L22,"-")</f>
        <v>-</v>
      </c>
      <c r="BA23" s="20" t="str">
        <f>IF(ISNUMBER('Individualni rezultati'!BA23),'Individualni rezultati'!BA23-'Profili poslova'!$L22,"-")</f>
        <v>-</v>
      </c>
      <c r="BB23" s="22" t="str">
        <f>IF(ISNUMBER('Individualni rezultati'!BB23),'Individualni rezultati'!BB23-'Profili poslova'!$L22,"-")</f>
        <v>-</v>
      </c>
      <c r="BC23" s="28"/>
      <c r="BD23" s="20" t="str">
        <f>IF(ISNUMBER('Individualni rezultati'!BD23),'Individualni rezultati'!BD23-'Profili poslova'!$M22,"-")</f>
        <v>-</v>
      </c>
      <c r="BE23" s="20" t="str">
        <f>IF(ISNUMBER('Individualni rezultati'!BE23),'Individualni rezultati'!BE23-'Profili poslova'!$M22,"-")</f>
        <v>-</v>
      </c>
      <c r="BF23" s="20" t="str">
        <f>IF(ISNUMBER('Individualni rezultati'!BF23),'Individualni rezultati'!BF23-'Profili poslova'!$M22,"-")</f>
        <v>-</v>
      </c>
      <c r="BG23" s="20" t="str">
        <f>IF(ISNUMBER('Individualni rezultati'!BG23),'Individualni rezultati'!BG23-'Profili poslova'!$M22,"-")</f>
        <v>-</v>
      </c>
      <c r="BH23" s="20" t="str">
        <f>IF(ISNUMBER('Individualni rezultati'!BH23),'Individualni rezultati'!BH23-'Profili poslova'!$M22,"-")</f>
        <v>-</v>
      </c>
      <c r="BI23" s="28"/>
      <c r="BJ23" s="20" t="str">
        <f>IF(ISNUMBER('Individualni rezultati'!BJ23),'Individualni rezultati'!BJ23-'Profili poslova'!$N22,"-")</f>
        <v>-</v>
      </c>
      <c r="BK23" s="20" t="str">
        <f>IF(ISNUMBER('Individualni rezultati'!BK23),'Individualni rezultati'!BK23-'Profili poslova'!$N22,"-")</f>
        <v>-</v>
      </c>
      <c r="BL23" s="20" t="str">
        <f>IF(ISNUMBER('Individualni rezultati'!BL23),'Individualni rezultati'!BL23-'Profili poslova'!$N22,"-")</f>
        <v>-</v>
      </c>
      <c r="BM23" s="20" t="str">
        <f>IF(ISNUMBER('Individualni rezultati'!BM23),'Individualni rezultati'!BM23-'Profili poslova'!$N22,"-")</f>
        <v>-</v>
      </c>
      <c r="BN23" s="20" t="str">
        <f>IF(ISNUMBER('Individualni rezultati'!BN23),'Individualni rezultati'!BN23-'Profili poslova'!$N22,"-")</f>
        <v>-</v>
      </c>
      <c r="BO23" s="9"/>
      <c r="BP23" s="3"/>
      <c r="BQ23" s="1"/>
      <c r="BR23" s="1"/>
    </row>
    <row r="24" spans="1:70" ht="15.75" customHeight="1">
      <c r="A24" s="15" t="s">
        <v>22</v>
      </c>
      <c r="B24" s="19" t="str">
        <f>IF(ISNUMBER('Individualni rezultati'!B24),'Individualni rezultati'!B24-'Profili poslova'!$D23,"-")</f>
        <v>-</v>
      </c>
      <c r="C24" s="19" t="str">
        <f>IF(ISNUMBER('Individualni rezultati'!C24),'Individualni rezultati'!C24-'Profili poslova'!$D23,"-")</f>
        <v>-</v>
      </c>
      <c r="D24" s="19" t="str">
        <f>IF(ISNUMBER('Individualni rezultati'!D24),'Individualni rezultati'!D24-'Profili poslova'!$D23,"-")</f>
        <v>-</v>
      </c>
      <c r="E24" s="19" t="str">
        <f>IF(ISNUMBER('Individualni rezultati'!E24),'Individualni rezultati'!E24-'Profili poslova'!$D23,"-")</f>
        <v>-</v>
      </c>
      <c r="F24" s="19" t="str">
        <f>IF(ISNUMBER('Individualni rezultati'!F24),'Individualni rezultati'!F24-'Profili poslova'!$D23,"-")</f>
        <v>-</v>
      </c>
      <c r="G24" s="6"/>
      <c r="H24" s="20" t="str">
        <f>IF(ISNUMBER('Individualni rezultati'!H24),'Individualni rezultati'!H24-'Profili poslova'!$E23,"-")</f>
        <v>-</v>
      </c>
      <c r="I24" s="21" t="str">
        <f>IF(ISNUMBER('Individualni rezultati'!I24),'Individualni rezultati'!I24-'Profili poslova'!$E23,"-")</f>
        <v>-</v>
      </c>
      <c r="J24" s="20" t="str">
        <f>IF(ISNUMBER('Individualni rezultati'!J24),'Individualni rezultati'!J24-'Profili poslova'!$E23,"-")</f>
        <v>-</v>
      </c>
      <c r="K24" s="20" t="str">
        <f>IF(ISNUMBER('Individualni rezultati'!K24),'Individualni rezultati'!K24-'Profili poslova'!$E23,"-")</f>
        <v>-</v>
      </c>
      <c r="L24" s="22" t="str">
        <f>IF(ISNUMBER('Individualni rezultati'!L24),'Individualni rezultati'!L24-'Profili poslova'!$E23,"-")</f>
        <v>-</v>
      </c>
      <c r="M24" s="6"/>
      <c r="N24" s="20" t="str">
        <f>IF(ISNUMBER('Individualni rezultati'!N24),'Individualni rezultati'!N24-'Profili poslova'!$F23,"-")</f>
        <v>-</v>
      </c>
      <c r="O24" s="20" t="str">
        <f>IF(ISNUMBER('Individualni rezultati'!O24),'Individualni rezultati'!O24-'Profili poslova'!$F23,"-")</f>
        <v>-</v>
      </c>
      <c r="P24" s="20" t="str">
        <f>IF(ISNUMBER('Individualni rezultati'!P24),'Individualni rezultati'!P24-'Profili poslova'!$F23,"-")</f>
        <v>-</v>
      </c>
      <c r="Q24" s="20" t="str">
        <f>IF(ISNUMBER('Individualni rezultati'!Q24),'Individualni rezultati'!Q24-'Profili poslova'!$F23,"-")</f>
        <v>-</v>
      </c>
      <c r="R24" s="20" t="str">
        <f>IF(ISNUMBER('Individualni rezultati'!R24),'Individualni rezultati'!R24-'Profili poslova'!$F23,"-")</f>
        <v>-</v>
      </c>
      <c r="S24" s="6"/>
      <c r="T24" s="20" t="str">
        <f>IF(ISNUMBER('Individualni rezultati'!T24),'Individualni rezultati'!T24-'Profili poslova'!$G23,"-")</f>
        <v>-</v>
      </c>
      <c r="U24" s="30" t="str">
        <f>IF(ISNUMBER('Individualni rezultati'!U24),'Individualni rezultati'!U24-'Profili poslova'!$G23,"-")</f>
        <v>-</v>
      </c>
      <c r="V24" s="20" t="str">
        <f>IF(ISNUMBER('Individualni rezultati'!V24),'Individualni rezultati'!V24-'Profili poslova'!$G23,"-")</f>
        <v>-</v>
      </c>
      <c r="W24" s="20" t="str">
        <f>IF(ISNUMBER('Individualni rezultati'!W24),'Individualni rezultati'!W24-'Profili poslova'!$G23,"-")</f>
        <v>-</v>
      </c>
      <c r="X24" s="22" t="str">
        <f>IF(ISNUMBER('Individualni rezultati'!X24),'Individualni rezultati'!X24-'Profili poslova'!$G23,"-")</f>
        <v>-</v>
      </c>
      <c r="Y24" s="6"/>
      <c r="Z24" s="29" t="str">
        <f>IF(ISNUMBER('Individualni rezultati'!Z24),'Individualni rezultati'!Z24-'Profili poslova'!$H23,"-")</f>
        <v>-</v>
      </c>
      <c r="AA24" s="21" t="str">
        <f>IF(ISNUMBER('Individualni rezultati'!AA24),'Individualni rezultati'!AA24-'Profili poslova'!$H23,"-")</f>
        <v>-</v>
      </c>
      <c r="AB24" s="20" t="str">
        <f>IF(ISNUMBER('Individualni rezultati'!AB24),'Individualni rezultati'!AB24-'Profili poslova'!$H23,"-")</f>
        <v>-</v>
      </c>
      <c r="AC24" s="20" t="str">
        <f>IF(ISNUMBER('Individualni rezultati'!AC24),'Individualni rezultati'!AC24-'Profili poslova'!$H23,"-")</f>
        <v>-</v>
      </c>
      <c r="AD24" s="22" t="str">
        <f>IF(ISNUMBER('Individualni rezultati'!AD24),'Individualni rezultati'!AD24-'Profili poslova'!$H23,"-")</f>
        <v>-</v>
      </c>
      <c r="AE24" s="6"/>
      <c r="AF24" s="29" t="str">
        <f>IF(ISNUMBER('Individualni rezultati'!AF24),'Individualni rezultati'!AF24-'Profili poslova'!$I23,"-")</f>
        <v>-</v>
      </c>
      <c r="AG24" s="21" t="str">
        <f>IF(ISNUMBER('Individualni rezultati'!AG24),'Individualni rezultati'!AG24-'Profili poslova'!$I23,"-")</f>
        <v>-</v>
      </c>
      <c r="AH24" s="20" t="str">
        <f>IF(ISNUMBER('Individualni rezultati'!AH24),'Individualni rezultati'!AH24-'Profili poslova'!$I23,"-")</f>
        <v>-</v>
      </c>
      <c r="AI24" s="20" t="str">
        <f>IF(ISNUMBER('Individualni rezultati'!AI24),'Individualni rezultati'!AI24-'Profili poslova'!$I23,"-")</f>
        <v>-</v>
      </c>
      <c r="AJ24" s="22" t="str">
        <f>IF(ISNUMBER('Individualni rezultati'!AJ24),'Individualni rezultati'!AJ24-'Profili poslova'!$I23,"-")</f>
        <v>-</v>
      </c>
      <c r="AK24" s="6"/>
      <c r="AL24" s="20" t="str">
        <f>IF(ISNUMBER('Individualni rezultati'!AL24),'Individualni rezultati'!AL24-'Profili poslova'!$J23,"-")</f>
        <v>-</v>
      </c>
      <c r="AM24" s="20" t="str">
        <f>IF(ISNUMBER('Individualni rezultati'!AM24),'Individualni rezultati'!AM24-'Profili poslova'!$J23,"-")</f>
        <v>-</v>
      </c>
      <c r="AN24" s="20" t="str">
        <f>IF(ISNUMBER('Individualni rezultati'!AN24),'Individualni rezultati'!AN24-'Profili poslova'!$J23,"-")</f>
        <v>-</v>
      </c>
      <c r="AO24" s="20" t="str">
        <f>IF(ISNUMBER('Individualni rezultati'!AO24),'Individualni rezultati'!AO24-'Profili poslova'!$J23,"-")</f>
        <v>-</v>
      </c>
      <c r="AP24" s="22" t="str">
        <f>IF(ISNUMBER('Individualni rezultati'!AP24),'Individualni rezultati'!AP24-'Profili poslova'!$J23,"-")</f>
        <v>-</v>
      </c>
      <c r="AQ24" s="6"/>
      <c r="AR24" s="20" t="str">
        <f>IF(ISNUMBER('Individualni rezultati'!AR24),'Individualni rezultati'!AR24-'Profili poslova'!$K23,"-")</f>
        <v>-</v>
      </c>
      <c r="AS24" s="20" t="str">
        <f>IF(ISNUMBER('Individualni rezultati'!AS24),'Individualni rezultati'!AS24-'Profili poslova'!$K23,"-")</f>
        <v>-</v>
      </c>
      <c r="AT24" s="20" t="str">
        <f>IF(ISNUMBER('Individualni rezultati'!AT24),'Individualni rezultati'!AT24-'Profili poslova'!$K23,"-")</f>
        <v>-</v>
      </c>
      <c r="AU24" s="20" t="str">
        <f>IF(ISNUMBER('Individualni rezultati'!AU24),'Individualni rezultati'!AU24-'Profili poslova'!$K23,"-")</f>
        <v>-</v>
      </c>
      <c r="AV24" s="20" t="str">
        <f>IF(ISNUMBER('Individualni rezultati'!AV24),'Individualni rezultati'!AV24-'Profili poslova'!$K23,"-")</f>
        <v>-</v>
      </c>
      <c r="AW24" s="6"/>
      <c r="AX24" s="20" t="str">
        <f>IF(ISNUMBER('Individualni rezultati'!AX24),'Individualni rezultati'!AX24-'Profili poslova'!$L23,"-")</f>
        <v>-</v>
      </c>
      <c r="AY24" s="20" t="str">
        <f>IF(ISNUMBER('Individualni rezultati'!AY24),'Individualni rezultati'!AY24-'Profili poslova'!$L23,"-")</f>
        <v>-</v>
      </c>
      <c r="AZ24" s="20" t="str">
        <f>IF(ISNUMBER('Individualni rezultati'!AZ24),'Individualni rezultati'!AZ24-'Profili poslova'!$L23,"-")</f>
        <v>-</v>
      </c>
      <c r="BA24" s="20" t="str">
        <f>IF(ISNUMBER('Individualni rezultati'!BA24),'Individualni rezultati'!BA24-'Profili poslova'!$L23,"-")</f>
        <v>-</v>
      </c>
      <c r="BB24" s="22" t="str">
        <f>IF(ISNUMBER('Individualni rezultati'!BB24),'Individualni rezultati'!BB24-'Profili poslova'!$L23,"-")</f>
        <v>-</v>
      </c>
      <c r="BC24" s="28"/>
      <c r="BD24" s="20" t="str">
        <f>IF(ISNUMBER('Individualni rezultati'!BD24),'Individualni rezultati'!BD24-'Profili poslova'!$M23,"-")</f>
        <v>-</v>
      </c>
      <c r="BE24" s="20" t="str">
        <f>IF(ISNUMBER('Individualni rezultati'!BE24),'Individualni rezultati'!BE24-'Profili poslova'!$M23,"-")</f>
        <v>-</v>
      </c>
      <c r="BF24" s="20" t="str">
        <f>IF(ISNUMBER('Individualni rezultati'!BF24),'Individualni rezultati'!BF24-'Profili poslova'!$M23,"-")</f>
        <v>-</v>
      </c>
      <c r="BG24" s="20" t="str">
        <f>IF(ISNUMBER('Individualni rezultati'!BG24),'Individualni rezultati'!BG24-'Profili poslova'!$M23,"-")</f>
        <v>-</v>
      </c>
      <c r="BH24" s="20" t="str">
        <f>IF(ISNUMBER('Individualni rezultati'!BH24),'Individualni rezultati'!BH24-'Profili poslova'!$M23,"-")</f>
        <v>-</v>
      </c>
      <c r="BI24" s="28"/>
      <c r="BJ24" s="20" t="str">
        <f>IF(ISNUMBER('Individualni rezultati'!BJ24),'Individualni rezultati'!BJ24-'Profili poslova'!$N23,"-")</f>
        <v>-</v>
      </c>
      <c r="BK24" s="20" t="str">
        <f>IF(ISNUMBER('Individualni rezultati'!BK24),'Individualni rezultati'!BK24-'Profili poslova'!$N23,"-")</f>
        <v>-</v>
      </c>
      <c r="BL24" s="20" t="str">
        <f>IF(ISNUMBER('Individualni rezultati'!BL24),'Individualni rezultati'!BL24-'Profili poslova'!$N23,"-")</f>
        <v>-</v>
      </c>
      <c r="BM24" s="20" t="str">
        <f>IF(ISNUMBER('Individualni rezultati'!BM24),'Individualni rezultati'!BM24-'Profili poslova'!$N23,"-")</f>
        <v>-</v>
      </c>
      <c r="BN24" s="20" t="str">
        <f>IF(ISNUMBER('Individualni rezultati'!BN24),'Individualni rezultati'!BN24-'Profili poslova'!$N23,"-")</f>
        <v>-</v>
      </c>
      <c r="BO24" s="9"/>
      <c r="BP24" s="3"/>
      <c r="BQ24" s="1"/>
      <c r="BR24" s="1"/>
    </row>
    <row r="25" spans="1:70" ht="15.75" customHeight="1">
      <c r="A25" s="15" t="s">
        <v>23</v>
      </c>
      <c r="B25" s="19" t="str">
        <f>IF(ISNUMBER('Individualni rezultati'!B25),'Individualni rezultati'!B25-'Profili poslova'!$D24,"-")</f>
        <v>-</v>
      </c>
      <c r="C25" s="19" t="str">
        <f>IF(ISNUMBER('Individualni rezultati'!C25),'Individualni rezultati'!C25-'Profili poslova'!$D24,"-")</f>
        <v>-</v>
      </c>
      <c r="D25" s="19" t="str">
        <f>IF(ISNUMBER('Individualni rezultati'!D25),'Individualni rezultati'!D25-'Profili poslova'!$D24,"-")</f>
        <v>-</v>
      </c>
      <c r="E25" s="19" t="str">
        <f>IF(ISNUMBER('Individualni rezultati'!E25),'Individualni rezultati'!E25-'Profili poslova'!$D24,"-")</f>
        <v>-</v>
      </c>
      <c r="F25" s="19" t="str">
        <f>IF(ISNUMBER('Individualni rezultati'!F25),'Individualni rezultati'!F25-'Profili poslova'!$D24,"-")</f>
        <v>-</v>
      </c>
      <c r="G25" s="6"/>
      <c r="H25" s="20" t="str">
        <f>IF(ISNUMBER('Individualni rezultati'!H25),'Individualni rezultati'!H25-'Profili poslova'!$E24,"-")</f>
        <v>-</v>
      </c>
      <c r="I25" s="21" t="str">
        <f>IF(ISNUMBER('Individualni rezultati'!I25),'Individualni rezultati'!I25-'Profili poslova'!$E24,"-")</f>
        <v>-</v>
      </c>
      <c r="J25" s="20" t="str">
        <f>IF(ISNUMBER('Individualni rezultati'!J25),'Individualni rezultati'!J25-'Profili poslova'!$E24,"-")</f>
        <v>-</v>
      </c>
      <c r="K25" s="20" t="str">
        <f>IF(ISNUMBER('Individualni rezultati'!K25),'Individualni rezultati'!K25-'Profili poslova'!$E24,"-")</f>
        <v>-</v>
      </c>
      <c r="L25" s="22" t="str">
        <f>IF(ISNUMBER('Individualni rezultati'!L25),'Individualni rezultati'!L25-'Profili poslova'!$E24,"-")</f>
        <v>-</v>
      </c>
      <c r="M25" s="6"/>
      <c r="N25" s="20" t="str">
        <f>IF(ISNUMBER('Individualni rezultati'!N25),'Individualni rezultati'!N25-'Profili poslova'!$F24,"-")</f>
        <v>-</v>
      </c>
      <c r="O25" s="20" t="str">
        <f>IF(ISNUMBER('Individualni rezultati'!O25),'Individualni rezultati'!O25-'Profili poslova'!$F24,"-")</f>
        <v>-</v>
      </c>
      <c r="P25" s="20" t="str">
        <f>IF(ISNUMBER('Individualni rezultati'!P25),'Individualni rezultati'!P25-'Profili poslova'!$F24,"-")</f>
        <v>-</v>
      </c>
      <c r="Q25" s="20" t="str">
        <f>IF(ISNUMBER('Individualni rezultati'!Q25),'Individualni rezultati'!Q25-'Profili poslova'!$F24,"-")</f>
        <v>-</v>
      </c>
      <c r="R25" s="20" t="str">
        <f>IF(ISNUMBER('Individualni rezultati'!R25),'Individualni rezultati'!R25-'Profili poslova'!$F24,"-")</f>
        <v>-</v>
      </c>
      <c r="S25" s="6"/>
      <c r="T25" s="20" t="str">
        <f>IF(ISNUMBER('Individualni rezultati'!T25),'Individualni rezultati'!T25-'Profili poslova'!$G24,"-")</f>
        <v>-</v>
      </c>
      <c r="U25" s="30" t="str">
        <f>IF(ISNUMBER('Individualni rezultati'!U25),'Individualni rezultati'!U25-'Profili poslova'!$G24,"-")</f>
        <v>-</v>
      </c>
      <c r="V25" s="20" t="str">
        <f>IF(ISNUMBER('Individualni rezultati'!V25),'Individualni rezultati'!V25-'Profili poslova'!$G24,"-")</f>
        <v>-</v>
      </c>
      <c r="W25" s="20" t="str">
        <f>IF(ISNUMBER('Individualni rezultati'!W25),'Individualni rezultati'!W25-'Profili poslova'!$G24,"-")</f>
        <v>-</v>
      </c>
      <c r="X25" s="22" t="str">
        <f>IF(ISNUMBER('Individualni rezultati'!X25),'Individualni rezultati'!X25-'Profili poslova'!$G24,"-")</f>
        <v>-</v>
      </c>
      <c r="Y25" s="6"/>
      <c r="Z25" s="29" t="str">
        <f>IF(ISNUMBER('Individualni rezultati'!Z25),'Individualni rezultati'!Z25-'Profili poslova'!$H24,"-")</f>
        <v>-</v>
      </c>
      <c r="AA25" s="21" t="str">
        <f>IF(ISNUMBER('Individualni rezultati'!AA25),'Individualni rezultati'!AA25-'Profili poslova'!$H24,"-")</f>
        <v>-</v>
      </c>
      <c r="AB25" s="20" t="str">
        <f>IF(ISNUMBER('Individualni rezultati'!AB25),'Individualni rezultati'!AB25-'Profili poslova'!$H24,"-")</f>
        <v>-</v>
      </c>
      <c r="AC25" s="20" t="str">
        <f>IF(ISNUMBER('Individualni rezultati'!AC25),'Individualni rezultati'!AC25-'Profili poslova'!$H24,"-")</f>
        <v>-</v>
      </c>
      <c r="AD25" s="22" t="str">
        <f>IF(ISNUMBER('Individualni rezultati'!AD25),'Individualni rezultati'!AD25-'Profili poslova'!$H24,"-")</f>
        <v>-</v>
      </c>
      <c r="AE25" s="6"/>
      <c r="AF25" s="29" t="str">
        <f>IF(ISNUMBER('Individualni rezultati'!AF25),'Individualni rezultati'!AF25-'Profili poslova'!$I24,"-")</f>
        <v>-</v>
      </c>
      <c r="AG25" s="21" t="str">
        <f>IF(ISNUMBER('Individualni rezultati'!AG25),'Individualni rezultati'!AG25-'Profili poslova'!$I24,"-")</f>
        <v>-</v>
      </c>
      <c r="AH25" s="20" t="str">
        <f>IF(ISNUMBER('Individualni rezultati'!AH25),'Individualni rezultati'!AH25-'Profili poslova'!$I24,"-")</f>
        <v>-</v>
      </c>
      <c r="AI25" s="20" t="str">
        <f>IF(ISNUMBER('Individualni rezultati'!AI25),'Individualni rezultati'!AI25-'Profili poslova'!$I24,"-")</f>
        <v>-</v>
      </c>
      <c r="AJ25" s="22" t="str">
        <f>IF(ISNUMBER('Individualni rezultati'!AJ25),'Individualni rezultati'!AJ25-'Profili poslova'!$I24,"-")</f>
        <v>-</v>
      </c>
      <c r="AK25" s="6"/>
      <c r="AL25" s="20" t="str">
        <f>IF(ISNUMBER('Individualni rezultati'!AL25),'Individualni rezultati'!AL25-'Profili poslova'!$J24,"-")</f>
        <v>-</v>
      </c>
      <c r="AM25" s="20" t="str">
        <f>IF(ISNUMBER('Individualni rezultati'!AM25),'Individualni rezultati'!AM25-'Profili poslova'!$J24,"-")</f>
        <v>-</v>
      </c>
      <c r="AN25" s="20" t="str">
        <f>IF(ISNUMBER('Individualni rezultati'!AN25),'Individualni rezultati'!AN25-'Profili poslova'!$J24,"-")</f>
        <v>-</v>
      </c>
      <c r="AO25" s="20" t="str">
        <f>IF(ISNUMBER('Individualni rezultati'!AO25),'Individualni rezultati'!AO25-'Profili poslova'!$J24,"-")</f>
        <v>-</v>
      </c>
      <c r="AP25" s="20" t="str">
        <f>IF(ISNUMBER('Individualni rezultati'!AP25),'Individualni rezultati'!AP25-'Profili poslova'!$J24,"-")</f>
        <v>-</v>
      </c>
      <c r="AQ25" s="6"/>
      <c r="AR25" s="20" t="str">
        <f>IF(ISNUMBER('Individualni rezultati'!AR25),'Individualni rezultati'!AR25-'Profili poslova'!$K24,"-")</f>
        <v>-</v>
      </c>
      <c r="AS25" s="21" t="str">
        <f>IF(ISNUMBER('Individualni rezultati'!AS25),'Individualni rezultati'!AS25-'Profili poslova'!$K24,"-")</f>
        <v>-</v>
      </c>
      <c r="AT25" s="20" t="str">
        <f>IF(ISNUMBER('Individualni rezultati'!AT25),'Individualni rezultati'!AT25-'Profili poslova'!$K24,"-")</f>
        <v>-</v>
      </c>
      <c r="AU25" s="20" t="str">
        <f>IF(ISNUMBER('Individualni rezultati'!AU25),'Individualni rezultati'!AU25-'Profili poslova'!$K24,"-")</f>
        <v>-</v>
      </c>
      <c r="AV25" s="20" t="str">
        <f>IF(ISNUMBER('Individualni rezultati'!AV25),'Individualni rezultati'!AV25-'Profili poslova'!$K24,"-")</f>
        <v>-</v>
      </c>
      <c r="AW25" s="6"/>
      <c r="AX25" s="20" t="str">
        <f>IF(ISNUMBER('Individualni rezultati'!AX25),'Individualni rezultati'!AX25-'Profili poslova'!$L24,"-")</f>
        <v>-</v>
      </c>
      <c r="AY25" s="20" t="str">
        <f>IF(ISNUMBER('Individualni rezultati'!AY25),'Individualni rezultati'!AY25-'Profili poslova'!$L24,"-")</f>
        <v>-</v>
      </c>
      <c r="AZ25" s="20" t="str">
        <f>IF(ISNUMBER('Individualni rezultati'!AZ25),'Individualni rezultati'!AZ25-'Profili poslova'!$L24,"-")</f>
        <v>-</v>
      </c>
      <c r="BA25" s="20" t="str">
        <f>IF(ISNUMBER('Individualni rezultati'!BA25),'Individualni rezultati'!BA25-'Profili poslova'!$L24,"-")</f>
        <v>-</v>
      </c>
      <c r="BB25" s="22" t="str">
        <f>IF(ISNUMBER('Individualni rezultati'!BB25),'Individualni rezultati'!BB25-'Profili poslova'!$L24,"-")</f>
        <v>-</v>
      </c>
      <c r="BC25" s="28"/>
      <c r="BD25" s="20" t="str">
        <f>IF(ISNUMBER('Individualni rezultati'!BD25),'Individualni rezultati'!BD25-'Profili poslova'!$M24,"-")</f>
        <v>-</v>
      </c>
      <c r="BE25" s="20" t="str">
        <f>IF(ISNUMBER('Individualni rezultati'!BE25),'Individualni rezultati'!BE25-'Profili poslova'!$M24,"-")</f>
        <v>-</v>
      </c>
      <c r="BF25" s="20" t="str">
        <f>IF(ISNUMBER('Individualni rezultati'!BF25),'Individualni rezultati'!BF25-'Profili poslova'!$M24,"-")</f>
        <v>-</v>
      </c>
      <c r="BG25" s="20" t="str">
        <f>IF(ISNUMBER('Individualni rezultati'!BG25),'Individualni rezultati'!BG25-'Profili poslova'!$M24,"-")</f>
        <v>-</v>
      </c>
      <c r="BH25" s="20" t="str">
        <f>IF(ISNUMBER('Individualni rezultati'!BH25),'Individualni rezultati'!BH25-'Profili poslova'!$M24,"-")</f>
        <v>-</v>
      </c>
      <c r="BI25" s="28"/>
      <c r="BJ25" s="20" t="str">
        <f>IF(ISNUMBER('Individualni rezultati'!BJ25),'Individualni rezultati'!BJ25-'Profili poslova'!$N24,"-")</f>
        <v>-</v>
      </c>
      <c r="BK25" s="20" t="str">
        <f>IF(ISNUMBER('Individualni rezultati'!BK25),'Individualni rezultati'!BK25-'Profili poslova'!$N24,"-")</f>
        <v>-</v>
      </c>
      <c r="BL25" s="20" t="str">
        <f>IF(ISNUMBER('Individualni rezultati'!BL25),'Individualni rezultati'!BL25-'Profili poslova'!$N24,"-")</f>
        <v>-</v>
      </c>
      <c r="BM25" s="20" t="str">
        <f>IF(ISNUMBER('Individualni rezultati'!BM25),'Individualni rezultati'!BM25-'Profili poslova'!$N24,"-")</f>
        <v>-</v>
      </c>
      <c r="BN25" s="20" t="str">
        <f>IF(ISNUMBER('Individualni rezultati'!BN25),'Individualni rezultati'!BN25-'Profili poslova'!$N24,"-")</f>
        <v>-</v>
      </c>
      <c r="BO25" s="9"/>
      <c r="BP25" s="3"/>
      <c r="BQ25" s="1"/>
      <c r="BR25" s="1"/>
    </row>
    <row r="26" spans="1:70" ht="15.75" customHeight="1">
      <c r="A26" s="15" t="s">
        <v>24</v>
      </c>
      <c r="B26" s="19" t="str">
        <f>IF(ISNUMBER('Individualni rezultati'!B26),'Individualni rezultati'!B26-'Profili poslova'!$D25,"-")</f>
        <v>-</v>
      </c>
      <c r="C26" s="19" t="str">
        <f>IF(ISNUMBER('Individualni rezultati'!C26),'Individualni rezultati'!C26-'Profili poslova'!$D25,"-")</f>
        <v>-</v>
      </c>
      <c r="D26" s="19" t="str">
        <f>IF(ISNUMBER('Individualni rezultati'!D26),'Individualni rezultati'!D26-'Profili poslova'!$D25,"-")</f>
        <v>-</v>
      </c>
      <c r="E26" s="19" t="str">
        <f>IF(ISNUMBER('Individualni rezultati'!E26),'Individualni rezultati'!E26-'Profili poslova'!$D25,"-")</f>
        <v>-</v>
      </c>
      <c r="F26" s="19" t="str">
        <f>IF(ISNUMBER('Individualni rezultati'!F26),'Individualni rezultati'!F26-'Profili poslova'!$D25,"-")</f>
        <v>-</v>
      </c>
      <c r="G26" s="6"/>
      <c r="H26" s="20" t="str">
        <f>IF(ISNUMBER('Individualni rezultati'!H26),'Individualni rezultati'!H26-'Profili poslova'!$E25,"-")</f>
        <v>-</v>
      </c>
      <c r="I26" s="21" t="str">
        <f>IF(ISNUMBER('Individualni rezultati'!I26),'Individualni rezultati'!I26-'Profili poslova'!$E25,"-")</f>
        <v>-</v>
      </c>
      <c r="J26" s="20" t="str">
        <f>IF(ISNUMBER('Individualni rezultati'!J26),'Individualni rezultati'!J26-'Profili poslova'!$E25,"-")</f>
        <v>-</v>
      </c>
      <c r="K26" s="20" t="str">
        <f>IF(ISNUMBER('Individualni rezultati'!K26),'Individualni rezultati'!K26-'Profili poslova'!$E25,"-")</f>
        <v>-</v>
      </c>
      <c r="L26" s="22" t="str">
        <f>IF(ISNUMBER('Individualni rezultati'!L26),'Individualni rezultati'!L26-'Profili poslova'!$E25,"-")</f>
        <v>-</v>
      </c>
      <c r="M26" s="6"/>
      <c r="N26" s="20" t="str">
        <f>IF(ISNUMBER('Individualni rezultati'!N26),'Individualni rezultati'!N26-'Profili poslova'!$F25,"-")</f>
        <v>-</v>
      </c>
      <c r="O26" s="20" t="str">
        <f>IF(ISNUMBER('Individualni rezultati'!O26),'Individualni rezultati'!O26-'Profili poslova'!$F25,"-")</f>
        <v>-</v>
      </c>
      <c r="P26" s="20" t="str">
        <f>IF(ISNUMBER('Individualni rezultati'!P26),'Individualni rezultati'!P26-'Profili poslova'!$F25,"-")</f>
        <v>-</v>
      </c>
      <c r="Q26" s="20" t="str">
        <f>IF(ISNUMBER('Individualni rezultati'!Q26),'Individualni rezultati'!Q26-'Profili poslova'!$F25,"-")</f>
        <v>-</v>
      </c>
      <c r="R26" s="20" t="str">
        <f>IF(ISNUMBER('Individualni rezultati'!R26),'Individualni rezultati'!R26-'Profili poslova'!$F25,"-")</f>
        <v>-</v>
      </c>
      <c r="S26" s="6"/>
      <c r="T26" s="20" t="str">
        <f>IF(ISNUMBER('Individualni rezultati'!T26),'Individualni rezultati'!T26-'Profili poslova'!$G25,"-")</f>
        <v>-</v>
      </c>
      <c r="U26" s="30" t="str">
        <f>IF(ISNUMBER('Individualni rezultati'!U26),'Individualni rezultati'!U26-'Profili poslova'!$G25,"-")</f>
        <v>-</v>
      </c>
      <c r="V26" s="20" t="str">
        <f>IF(ISNUMBER('Individualni rezultati'!V26),'Individualni rezultati'!V26-'Profili poslova'!$G25,"-")</f>
        <v>-</v>
      </c>
      <c r="W26" s="20" t="str">
        <f>IF(ISNUMBER('Individualni rezultati'!W26),'Individualni rezultati'!W26-'Profili poslova'!$G25,"-")</f>
        <v>-</v>
      </c>
      <c r="X26" s="22" t="str">
        <f>IF(ISNUMBER('Individualni rezultati'!X26),'Individualni rezultati'!X26-'Profili poslova'!$G25,"-")</f>
        <v>-</v>
      </c>
      <c r="Y26" s="6"/>
      <c r="Z26" s="29" t="str">
        <f>IF(ISNUMBER('Individualni rezultati'!Z26),'Individualni rezultati'!Z26-'Profili poslova'!$H25,"-")</f>
        <v>-</v>
      </c>
      <c r="AA26" s="21" t="str">
        <f>IF(ISNUMBER('Individualni rezultati'!AA26),'Individualni rezultati'!AA26-'Profili poslova'!$H25,"-")</f>
        <v>-</v>
      </c>
      <c r="AB26" s="20" t="str">
        <f>IF(ISNUMBER('Individualni rezultati'!AB26),'Individualni rezultati'!AB26-'Profili poslova'!$H25,"-")</f>
        <v>-</v>
      </c>
      <c r="AC26" s="20" t="str">
        <f>IF(ISNUMBER('Individualni rezultati'!AC26),'Individualni rezultati'!AC26-'Profili poslova'!$H25,"-")</f>
        <v>-</v>
      </c>
      <c r="AD26" s="22" t="str">
        <f>IF(ISNUMBER('Individualni rezultati'!AD26),'Individualni rezultati'!AD26-'Profili poslova'!$H25,"-")</f>
        <v>-</v>
      </c>
      <c r="AE26" s="6"/>
      <c r="AF26" s="29" t="str">
        <f>IF(ISNUMBER('Individualni rezultati'!AF26),'Individualni rezultati'!AF26-'Profili poslova'!$I25,"-")</f>
        <v>-</v>
      </c>
      <c r="AG26" s="21" t="str">
        <f>IF(ISNUMBER('Individualni rezultati'!AG26),'Individualni rezultati'!AG26-'Profili poslova'!$I25,"-")</f>
        <v>-</v>
      </c>
      <c r="AH26" s="20" t="str">
        <f>IF(ISNUMBER('Individualni rezultati'!AH26),'Individualni rezultati'!AH26-'Profili poslova'!$I25,"-")</f>
        <v>-</v>
      </c>
      <c r="AI26" s="20" t="str">
        <f>IF(ISNUMBER('Individualni rezultati'!AI26),'Individualni rezultati'!AI26-'Profili poslova'!$I25,"-")</f>
        <v>-</v>
      </c>
      <c r="AJ26" s="22" t="str">
        <f>IF(ISNUMBER('Individualni rezultati'!AJ26),'Individualni rezultati'!AJ26-'Profili poslova'!$I25,"-")</f>
        <v>-</v>
      </c>
      <c r="AK26" s="6"/>
      <c r="AL26" s="20" t="str">
        <f>IF(ISNUMBER('Individualni rezultati'!AL26),'Individualni rezultati'!AL26-'Profili poslova'!$J25,"-")</f>
        <v>-</v>
      </c>
      <c r="AM26" s="20" t="str">
        <f>IF(ISNUMBER('Individualni rezultati'!AM26),'Individualni rezultati'!AM26-'Profili poslova'!$J25,"-")</f>
        <v>-</v>
      </c>
      <c r="AN26" s="20" t="str">
        <f>IF(ISNUMBER('Individualni rezultati'!AN26),'Individualni rezultati'!AN26-'Profili poslova'!$J25,"-")</f>
        <v>-</v>
      </c>
      <c r="AO26" s="20" t="str">
        <f>IF(ISNUMBER('Individualni rezultati'!AO26),'Individualni rezultati'!AO26-'Profili poslova'!$J25,"-")</f>
        <v>-</v>
      </c>
      <c r="AP26" s="20" t="str">
        <f>IF(ISNUMBER('Individualni rezultati'!AP26),'Individualni rezultati'!AP26-'Profili poslova'!$J25,"-")</f>
        <v>-</v>
      </c>
      <c r="AQ26" s="6"/>
      <c r="AR26" s="20" t="str">
        <f>IF(ISNUMBER('Individualni rezultati'!AR26),'Individualni rezultati'!AR26-'Profili poslova'!$K25,"-")</f>
        <v>-</v>
      </c>
      <c r="AS26" s="20" t="str">
        <f>IF(ISNUMBER('Individualni rezultati'!AS26),'Individualni rezultati'!AS26-'Profili poslova'!$K25,"-")</f>
        <v>-</v>
      </c>
      <c r="AT26" s="20" t="str">
        <f>IF(ISNUMBER('Individualni rezultati'!AT26),'Individualni rezultati'!AT26-'Profili poslova'!$K25,"-")</f>
        <v>-</v>
      </c>
      <c r="AU26" s="20" t="str">
        <f>IF(ISNUMBER('Individualni rezultati'!AU26),'Individualni rezultati'!AU26-'Profili poslova'!$K25,"-")</f>
        <v>-</v>
      </c>
      <c r="AV26" s="20" t="str">
        <f>IF(ISNUMBER('Individualni rezultati'!AV26),'Individualni rezultati'!AV26-'Profili poslova'!$K25,"-")</f>
        <v>-</v>
      </c>
      <c r="AW26" s="6"/>
      <c r="AX26" s="20" t="str">
        <f>IF(ISNUMBER('Individualni rezultati'!AX26),'Individualni rezultati'!AX26-'Profili poslova'!$L25,"-")</f>
        <v>-</v>
      </c>
      <c r="AY26" s="20" t="str">
        <f>IF(ISNUMBER('Individualni rezultati'!AY26),'Individualni rezultati'!AY26-'Profili poslova'!$L25,"-")</f>
        <v>-</v>
      </c>
      <c r="AZ26" s="20" t="str">
        <f>IF(ISNUMBER('Individualni rezultati'!AZ26),'Individualni rezultati'!AZ26-'Profili poslova'!$L25,"-")</f>
        <v>-</v>
      </c>
      <c r="BA26" s="20" t="str">
        <f>IF(ISNUMBER('Individualni rezultati'!BA26),'Individualni rezultati'!BA26-'Profili poslova'!$L25,"-")</f>
        <v>-</v>
      </c>
      <c r="BB26" s="22" t="str">
        <f>IF(ISNUMBER('Individualni rezultati'!BB26),'Individualni rezultati'!BB26-'Profili poslova'!$L25,"-")</f>
        <v>-</v>
      </c>
      <c r="BC26" s="28"/>
      <c r="BD26" s="20" t="str">
        <f>IF(ISNUMBER('Individualni rezultati'!BD26),'Individualni rezultati'!BD26-'Profili poslova'!$M25,"-")</f>
        <v>-</v>
      </c>
      <c r="BE26" s="20" t="str">
        <f>IF(ISNUMBER('Individualni rezultati'!BE26),'Individualni rezultati'!BE26-'Profili poslova'!$M25,"-")</f>
        <v>-</v>
      </c>
      <c r="BF26" s="20" t="str">
        <f>IF(ISNUMBER('Individualni rezultati'!BF26),'Individualni rezultati'!BF26-'Profili poslova'!$M25,"-")</f>
        <v>-</v>
      </c>
      <c r="BG26" s="20" t="str">
        <f>IF(ISNUMBER('Individualni rezultati'!BG26),'Individualni rezultati'!BG26-'Profili poslova'!$M25,"-")</f>
        <v>-</v>
      </c>
      <c r="BH26" s="20" t="str">
        <f>IF(ISNUMBER('Individualni rezultati'!BH26),'Individualni rezultati'!BH26-'Profili poslova'!$M25,"-")</f>
        <v>-</v>
      </c>
      <c r="BI26" s="28"/>
      <c r="BJ26" s="20" t="str">
        <f>IF(ISNUMBER('Individualni rezultati'!BJ26),'Individualni rezultati'!BJ26-'Profili poslova'!$N25,"-")</f>
        <v>-</v>
      </c>
      <c r="BK26" s="20" t="str">
        <f>IF(ISNUMBER('Individualni rezultati'!BK26),'Individualni rezultati'!BK26-'Profili poslova'!$N25,"-")</f>
        <v>-</v>
      </c>
      <c r="BL26" s="20" t="str">
        <f>IF(ISNUMBER('Individualni rezultati'!BL26),'Individualni rezultati'!BL26-'Profili poslova'!$N25,"-")</f>
        <v>-</v>
      </c>
      <c r="BM26" s="20" t="str">
        <f>IF(ISNUMBER('Individualni rezultati'!BM26),'Individualni rezultati'!BM26-'Profili poslova'!$N25,"-")</f>
        <v>-</v>
      </c>
      <c r="BN26" s="20" t="str">
        <f>IF(ISNUMBER('Individualni rezultati'!BN26),'Individualni rezultati'!BN26-'Profili poslova'!$N25,"-")</f>
        <v>-</v>
      </c>
      <c r="BO26" s="9"/>
      <c r="BP26" s="3"/>
      <c r="BQ26" s="1"/>
      <c r="BR26" s="1"/>
    </row>
    <row r="27" spans="1:70" ht="15.75" customHeight="1">
      <c r="A27" s="15" t="s">
        <v>25</v>
      </c>
      <c r="B27" s="19" t="str">
        <f>IF(ISNUMBER('Individualni rezultati'!B27),'Individualni rezultati'!B27-'Profili poslova'!$D26,"-")</f>
        <v>-</v>
      </c>
      <c r="C27" s="19" t="str">
        <f>IF(ISNUMBER('Individualni rezultati'!C27),'Individualni rezultati'!C27-'Profili poslova'!$D26,"-")</f>
        <v>-</v>
      </c>
      <c r="D27" s="19" t="str">
        <f>IF(ISNUMBER('Individualni rezultati'!D27),'Individualni rezultati'!D27-'Profili poslova'!$D26,"-")</f>
        <v>-</v>
      </c>
      <c r="E27" s="19" t="str">
        <f>IF(ISNUMBER('Individualni rezultati'!E27),'Individualni rezultati'!E27-'Profili poslova'!$D26,"-")</f>
        <v>-</v>
      </c>
      <c r="F27" s="19" t="str">
        <f>IF(ISNUMBER('Individualni rezultati'!F27),'Individualni rezultati'!F27-'Profili poslova'!$D26,"-")</f>
        <v>-</v>
      </c>
      <c r="G27" s="6"/>
      <c r="H27" s="20" t="str">
        <f>IF(ISNUMBER('Individualni rezultati'!H27),'Individualni rezultati'!H27-'Profili poslova'!$E26,"-")</f>
        <v>-</v>
      </c>
      <c r="I27" s="21" t="str">
        <f>IF(ISNUMBER('Individualni rezultati'!I27),'Individualni rezultati'!I27-'Profili poslova'!$E26,"-")</f>
        <v>-</v>
      </c>
      <c r="J27" s="20" t="str">
        <f>IF(ISNUMBER('Individualni rezultati'!J27),'Individualni rezultati'!J27-'Profili poslova'!$E26,"-")</f>
        <v>-</v>
      </c>
      <c r="K27" s="20" t="str">
        <f>IF(ISNUMBER('Individualni rezultati'!K27),'Individualni rezultati'!K27-'Profili poslova'!$E26,"-")</f>
        <v>-</v>
      </c>
      <c r="L27" s="22" t="str">
        <f>IF(ISNUMBER('Individualni rezultati'!L27),'Individualni rezultati'!L27-'Profili poslova'!$E26,"-")</f>
        <v>-</v>
      </c>
      <c r="M27" s="6"/>
      <c r="N27" s="20" t="str">
        <f>IF(ISNUMBER('Individualni rezultati'!N27),'Individualni rezultati'!N27-'Profili poslova'!$F26,"-")</f>
        <v>-</v>
      </c>
      <c r="O27" s="20" t="str">
        <f>IF(ISNUMBER('Individualni rezultati'!O27),'Individualni rezultati'!O27-'Profili poslova'!$F26,"-")</f>
        <v>-</v>
      </c>
      <c r="P27" s="20" t="str">
        <f>IF(ISNUMBER('Individualni rezultati'!P27),'Individualni rezultati'!P27-'Profili poslova'!$F26,"-")</f>
        <v>-</v>
      </c>
      <c r="Q27" s="20" t="str">
        <f>IF(ISNUMBER('Individualni rezultati'!Q27),'Individualni rezultati'!Q27-'Profili poslova'!$F26,"-")</f>
        <v>-</v>
      </c>
      <c r="R27" s="20" t="str">
        <f>IF(ISNUMBER('Individualni rezultati'!R27),'Individualni rezultati'!R27-'Profili poslova'!$F26,"-")</f>
        <v>-</v>
      </c>
      <c r="S27" s="6"/>
      <c r="T27" s="20" t="str">
        <f>IF(ISNUMBER('Individualni rezultati'!T27),'Individualni rezultati'!T27-'Profili poslova'!$G26,"-")</f>
        <v>-</v>
      </c>
      <c r="U27" s="30" t="str">
        <f>IF(ISNUMBER('Individualni rezultati'!U27),'Individualni rezultati'!U27-'Profili poslova'!$G26,"-")</f>
        <v>-</v>
      </c>
      <c r="V27" s="20" t="str">
        <f>IF(ISNUMBER('Individualni rezultati'!V27),'Individualni rezultati'!V27-'Profili poslova'!$G26,"-")</f>
        <v>-</v>
      </c>
      <c r="W27" s="20" t="str">
        <f>IF(ISNUMBER('Individualni rezultati'!W27),'Individualni rezultati'!W27-'Profili poslova'!$G26,"-")</f>
        <v>-</v>
      </c>
      <c r="X27" s="22" t="str">
        <f>IF(ISNUMBER('Individualni rezultati'!X27),'Individualni rezultati'!X27-'Profili poslova'!$G26,"-")</f>
        <v>-</v>
      </c>
      <c r="Y27" s="6"/>
      <c r="Z27" s="29" t="str">
        <f>IF(ISNUMBER('Individualni rezultati'!Z27),'Individualni rezultati'!Z27-'Profili poslova'!$H26,"-")</f>
        <v>-</v>
      </c>
      <c r="AA27" s="21" t="str">
        <f>IF(ISNUMBER('Individualni rezultati'!AA27),'Individualni rezultati'!AA27-'Profili poslova'!$H26,"-")</f>
        <v>-</v>
      </c>
      <c r="AB27" s="20" t="str">
        <f>IF(ISNUMBER('Individualni rezultati'!AB27),'Individualni rezultati'!AB27-'Profili poslova'!$H26,"-")</f>
        <v>-</v>
      </c>
      <c r="AC27" s="20" t="str">
        <f>IF(ISNUMBER('Individualni rezultati'!AC27),'Individualni rezultati'!AC27-'Profili poslova'!$H26,"-")</f>
        <v>-</v>
      </c>
      <c r="AD27" s="22" t="str">
        <f>IF(ISNUMBER('Individualni rezultati'!AD27),'Individualni rezultati'!AD27-'Profili poslova'!$H26,"-")</f>
        <v>-</v>
      </c>
      <c r="AE27" s="6"/>
      <c r="AF27" s="29" t="str">
        <f>IF(ISNUMBER('Individualni rezultati'!AF27),'Individualni rezultati'!AF27-'Profili poslova'!$I26,"-")</f>
        <v>-</v>
      </c>
      <c r="AG27" s="21" t="str">
        <f>IF(ISNUMBER('Individualni rezultati'!AG27),'Individualni rezultati'!AG27-'Profili poslova'!$I26,"-")</f>
        <v>-</v>
      </c>
      <c r="AH27" s="20" t="str">
        <f>IF(ISNUMBER('Individualni rezultati'!AH27),'Individualni rezultati'!AH27-'Profili poslova'!$I26,"-")</f>
        <v>-</v>
      </c>
      <c r="AI27" s="20" t="str">
        <f>IF(ISNUMBER('Individualni rezultati'!AI27),'Individualni rezultati'!AI27-'Profili poslova'!$I26,"-")</f>
        <v>-</v>
      </c>
      <c r="AJ27" s="22" t="str">
        <f>IF(ISNUMBER('Individualni rezultati'!AJ27),'Individualni rezultati'!AJ27-'Profili poslova'!$I26,"-")</f>
        <v>-</v>
      </c>
      <c r="AK27" s="6"/>
      <c r="AL27" s="20" t="str">
        <f>IF(ISNUMBER('Individualni rezultati'!AL27),'Individualni rezultati'!AL27-'Profili poslova'!$J26,"-")</f>
        <v>-</v>
      </c>
      <c r="AM27" s="20" t="str">
        <f>IF(ISNUMBER('Individualni rezultati'!AM27),'Individualni rezultati'!AM27-'Profili poslova'!$J26,"-")</f>
        <v>-</v>
      </c>
      <c r="AN27" s="20" t="str">
        <f>IF(ISNUMBER('Individualni rezultati'!AN27),'Individualni rezultati'!AN27-'Profili poslova'!$J26,"-")</f>
        <v>-</v>
      </c>
      <c r="AO27" s="20" t="str">
        <f>IF(ISNUMBER('Individualni rezultati'!AO27),'Individualni rezultati'!AO27-'Profili poslova'!$J26,"-")</f>
        <v>-</v>
      </c>
      <c r="AP27" s="20" t="str">
        <f>IF(ISNUMBER('Individualni rezultati'!AP27),'Individualni rezultati'!AP27-'Profili poslova'!$J26,"-")</f>
        <v>-</v>
      </c>
      <c r="AQ27" s="6"/>
      <c r="AR27" s="20" t="str">
        <f>IF(ISNUMBER('Individualni rezultati'!AR27),'Individualni rezultati'!AR27-'Profili poslova'!$K26,"-")</f>
        <v>-</v>
      </c>
      <c r="AS27" s="20" t="str">
        <f>IF(ISNUMBER('Individualni rezultati'!AS27),'Individualni rezultati'!AS27-'Profili poslova'!$K26,"-")</f>
        <v>-</v>
      </c>
      <c r="AT27" s="20" t="str">
        <f>IF(ISNUMBER('Individualni rezultati'!AT27),'Individualni rezultati'!AT27-'Profili poslova'!$K26,"-")</f>
        <v>-</v>
      </c>
      <c r="AU27" s="20" t="str">
        <f>IF(ISNUMBER('Individualni rezultati'!AU27),'Individualni rezultati'!AU27-'Profili poslova'!$K26,"-")</f>
        <v>-</v>
      </c>
      <c r="AV27" s="20" t="str">
        <f>IF(ISNUMBER('Individualni rezultati'!AV27),'Individualni rezultati'!AV27-'Profili poslova'!$K26,"-")</f>
        <v>-</v>
      </c>
      <c r="AW27" s="6"/>
      <c r="AX27" s="20" t="str">
        <f>IF(ISNUMBER('Individualni rezultati'!AX27),'Individualni rezultati'!AX27-'Profili poslova'!$L26,"-")</f>
        <v>-</v>
      </c>
      <c r="AY27" s="20" t="str">
        <f>IF(ISNUMBER('Individualni rezultati'!AY27),'Individualni rezultati'!AY27-'Profili poslova'!$L26,"-")</f>
        <v>-</v>
      </c>
      <c r="AZ27" s="20" t="str">
        <f>IF(ISNUMBER('Individualni rezultati'!AZ27),'Individualni rezultati'!AZ27-'Profili poslova'!$L26,"-")</f>
        <v>-</v>
      </c>
      <c r="BA27" s="20" t="str">
        <f>IF(ISNUMBER('Individualni rezultati'!BA27),'Individualni rezultati'!BA27-'Profili poslova'!$L26,"-")</f>
        <v>-</v>
      </c>
      <c r="BB27" s="20" t="str">
        <f>IF(ISNUMBER('Individualni rezultati'!BB27),'Individualni rezultati'!BB27-'Profili poslova'!$L26,"-")</f>
        <v>-</v>
      </c>
      <c r="BC27" s="28"/>
      <c r="BD27" s="20" t="str">
        <f>IF(ISNUMBER('Individualni rezultati'!BD27),'Individualni rezultati'!BD27-'Profili poslova'!$M26,"-")</f>
        <v>-</v>
      </c>
      <c r="BE27" s="20" t="str">
        <f>IF(ISNUMBER('Individualni rezultati'!BE27),'Individualni rezultati'!BE27-'Profili poslova'!$M26,"-")</f>
        <v>-</v>
      </c>
      <c r="BF27" s="20" t="str">
        <f>IF(ISNUMBER('Individualni rezultati'!BF27),'Individualni rezultati'!BF27-'Profili poslova'!$M26,"-")</f>
        <v>-</v>
      </c>
      <c r="BG27" s="20" t="str">
        <f>IF(ISNUMBER('Individualni rezultati'!BG27),'Individualni rezultati'!BG27-'Profili poslova'!$M26,"-")</f>
        <v>-</v>
      </c>
      <c r="BH27" s="20" t="str">
        <f>IF(ISNUMBER('Individualni rezultati'!BH27),'Individualni rezultati'!BH27-'Profili poslova'!$M26,"-")</f>
        <v>-</v>
      </c>
      <c r="BI27" s="28"/>
      <c r="BJ27" s="20" t="str">
        <f>IF(ISNUMBER('Individualni rezultati'!BJ27),'Individualni rezultati'!BJ27-'Profili poslova'!$N26,"-")</f>
        <v>-</v>
      </c>
      <c r="BK27" s="20" t="str">
        <f>IF(ISNUMBER('Individualni rezultati'!BK27),'Individualni rezultati'!BK27-'Profili poslova'!$N26,"-")</f>
        <v>-</v>
      </c>
      <c r="BL27" s="20" t="str">
        <f>IF(ISNUMBER('Individualni rezultati'!BL27),'Individualni rezultati'!BL27-'Profili poslova'!$N26,"-")</f>
        <v>-</v>
      </c>
      <c r="BM27" s="20" t="str">
        <f>IF(ISNUMBER('Individualni rezultati'!BM27),'Individualni rezultati'!BM27-'Profili poslova'!$N26,"-")</f>
        <v>-</v>
      </c>
      <c r="BN27" s="20" t="str">
        <f>IF(ISNUMBER('Individualni rezultati'!BN27),'Individualni rezultati'!BN27-'Profili poslova'!$N26,"-")</f>
        <v>-</v>
      </c>
      <c r="BO27" s="9"/>
      <c r="BP27" s="3"/>
      <c r="BQ27" s="1"/>
      <c r="BR27" s="1"/>
    </row>
    <row r="28" spans="1:70" ht="15.75" customHeight="1">
      <c r="A28" s="15" t="s">
        <v>26</v>
      </c>
      <c r="B28" s="19" t="str">
        <f>IF(ISNUMBER('Individualni rezultati'!B28),'Individualni rezultati'!B28-'Profili poslova'!$D27,"-")</f>
        <v>-</v>
      </c>
      <c r="C28" s="19" t="str">
        <f>IF(ISNUMBER('Individualni rezultati'!C28),'Individualni rezultati'!C28-'Profili poslova'!$D27,"-")</f>
        <v>-</v>
      </c>
      <c r="D28" s="19" t="str">
        <f>IF(ISNUMBER('Individualni rezultati'!D28),'Individualni rezultati'!D28-'Profili poslova'!$D27,"-")</f>
        <v>-</v>
      </c>
      <c r="E28" s="19" t="str">
        <f>IF(ISNUMBER('Individualni rezultati'!E28),'Individualni rezultati'!E28-'Profili poslova'!$D27,"-")</f>
        <v>-</v>
      </c>
      <c r="F28" s="19" t="str">
        <f>IF(ISNUMBER('Individualni rezultati'!F28),'Individualni rezultati'!F28-'Profili poslova'!$D27,"-")</f>
        <v>-</v>
      </c>
      <c r="G28" s="6"/>
      <c r="H28" s="20" t="str">
        <f>IF(ISNUMBER('Individualni rezultati'!H28),'Individualni rezultati'!H28-'Profili poslova'!$E27,"-")</f>
        <v>-</v>
      </c>
      <c r="I28" s="21" t="str">
        <f>IF(ISNUMBER('Individualni rezultati'!I28),'Individualni rezultati'!I28-'Profili poslova'!$E27,"-")</f>
        <v>-</v>
      </c>
      <c r="J28" s="20" t="str">
        <f>IF(ISNUMBER('Individualni rezultati'!J28),'Individualni rezultati'!J28-'Profili poslova'!$E27,"-")</f>
        <v>-</v>
      </c>
      <c r="K28" s="20" t="str">
        <f>IF(ISNUMBER('Individualni rezultati'!K28),'Individualni rezultati'!K28-'Profili poslova'!$E27,"-")</f>
        <v>-</v>
      </c>
      <c r="L28" s="22" t="str">
        <f>IF(ISNUMBER('Individualni rezultati'!L28),'Individualni rezultati'!L28-'Profili poslova'!$E27,"-")</f>
        <v>-</v>
      </c>
      <c r="M28" s="6"/>
      <c r="N28" s="20" t="str">
        <f>IF(ISNUMBER('Individualni rezultati'!N28),'Individualni rezultati'!N28-'Profili poslova'!$F27,"-")</f>
        <v>-</v>
      </c>
      <c r="O28" s="20" t="str">
        <f>IF(ISNUMBER('Individualni rezultati'!O28),'Individualni rezultati'!O28-'Profili poslova'!$F27,"-")</f>
        <v>-</v>
      </c>
      <c r="P28" s="20" t="str">
        <f>IF(ISNUMBER('Individualni rezultati'!P28),'Individualni rezultati'!P28-'Profili poslova'!$F27,"-")</f>
        <v>-</v>
      </c>
      <c r="Q28" s="20" t="str">
        <f>IF(ISNUMBER('Individualni rezultati'!Q28),'Individualni rezultati'!Q28-'Profili poslova'!$F27,"-")</f>
        <v>-</v>
      </c>
      <c r="R28" s="20" t="str">
        <f>IF(ISNUMBER('Individualni rezultati'!R28),'Individualni rezultati'!R28-'Profili poslova'!$F27,"-")</f>
        <v>-</v>
      </c>
      <c r="S28" s="6"/>
      <c r="T28" s="20" t="str">
        <f>IF(ISNUMBER('Individualni rezultati'!T28),'Individualni rezultati'!T28-'Profili poslova'!$G27,"-")</f>
        <v>-</v>
      </c>
      <c r="U28" s="30" t="str">
        <f>IF(ISNUMBER('Individualni rezultati'!U28),'Individualni rezultati'!U28-'Profili poslova'!$G27,"-")</f>
        <v>-</v>
      </c>
      <c r="V28" s="20" t="str">
        <f>IF(ISNUMBER('Individualni rezultati'!V28),'Individualni rezultati'!V28-'Profili poslova'!$G27,"-")</f>
        <v>-</v>
      </c>
      <c r="W28" s="20" t="str">
        <f>IF(ISNUMBER('Individualni rezultati'!W28),'Individualni rezultati'!W28-'Profili poslova'!$G27,"-")</f>
        <v>-</v>
      </c>
      <c r="X28" s="22" t="str">
        <f>IF(ISNUMBER('Individualni rezultati'!X28),'Individualni rezultati'!X28-'Profili poslova'!$G27,"-")</f>
        <v>-</v>
      </c>
      <c r="Y28" s="6"/>
      <c r="Z28" s="29" t="str">
        <f>IF(ISNUMBER('Individualni rezultati'!Z28),'Individualni rezultati'!Z28-'Profili poslova'!$H27,"-")</f>
        <v>-</v>
      </c>
      <c r="AA28" s="21" t="str">
        <f>IF(ISNUMBER('Individualni rezultati'!AA28),'Individualni rezultati'!AA28-'Profili poslova'!$H27,"-")</f>
        <v>-</v>
      </c>
      <c r="AB28" s="20" t="str">
        <f>IF(ISNUMBER('Individualni rezultati'!AB28),'Individualni rezultati'!AB28-'Profili poslova'!$H27,"-")</f>
        <v>-</v>
      </c>
      <c r="AC28" s="20" t="str">
        <f>IF(ISNUMBER('Individualni rezultati'!AC28),'Individualni rezultati'!AC28-'Profili poslova'!$H27,"-")</f>
        <v>-</v>
      </c>
      <c r="AD28" s="22" t="str">
        <f>IF(ISNUMBER('Individualni rezultati'!AD28),'Individualni rezultati'!AD28-'Profili poslova'!$H27,"-")</f>
        <v>-</v>
      </c>
      <c r="AE28" s="6"/>
      <c r="AF28" s="29" t="str">
        <f>IF(ISNUMBER('Individualni rezultati'!AF28),'Individualni rezultati'!AF28-'Profili poslova'!$I27,"-")</f>
        <v>-</v>
      </c>
      <c r="AG28" s="21" t="str">
        <f>IF(ISNUMBER('Individualni rezultati'!AG28),'Individualni rezultati'!AG28-'Profili poslova'!$I27,"-")</f>
        <v>-</v>
      </c>
      <c r="AH28" s="20" t="str">
        <f>IF(ISNUMBER('Individualni rezultati'!AH28),'Individualni rezultati'!AH28-'Profili poslova'!$I27,"-")</f>
        <v>-</v>
      </c>
      <c r="AI28" s="20" t="str">
        <f>IF(ISNUMBER('Individualni rezultati'!AI28),'Individualni rezultati'!AI28-'Profili poslova'!$I27,"-")</f>
        <v>-</v>
      </c>
      <c r="AJ28" s="22" t="str">
        <f>IF(ISNUMBER('Individualni rezultati'!AJ28),'Individualni rezultati'!AJ28-'Profili poslova'!$I27,"-")</f>
        <v>-</v>
      </c>
      <c r="AK28" s="6"/>
      <c r="AL28" s="20" t="str">
        <f>IF(ISNUMBER('Individualni rezultati'!AL28),'Individualni rezultati'!AL28-'Profili poslova'!$J27,"-")</f>
        <v>-</v>
      </c>
      <c r="AM28" s="20" t="str">
        <f>IF(ISNUMBER('Individualni rezultati'!AM28),'Individualni rezultati'!AM28-'Profili poslova'!$J27,"-")</f>
        <v>-</v>
      </c>
      <c r="AN28" s="20" t="str">
        <f>IF(ISNUMBER('Individualni rezultati'!AN28),'Individualni rezultati'!AN28-'Profili poslova'!$J27,"-")</f>
        <v>-</v>
      </c>
      <c r="AO28" s="20" t="str">
        <f>IF(ISNUMBER('Individualni rezultati'!AO28),'Individualni rezultati'!AO28-'Profili poslova'!$J27,"-")</f>
        <v>-</v>
      </c>
      <c r="AP28" s="22" t="str">
        <f>IF(ISNUMBER('Individualni rezultati'!AP28),'Individualni rezultati'!AP28-'Profili poslova'!$J27,"-")</f>
        <v>-</v>
      </c>
      <c r="AQ28" s="6"/>
      <c r="AR28" s="20" t="str">
        <f>IF(ISNUMBER('Individualni rezultati'!AR28),'Individualni rezultati'!AR28-'Profili poslova'!$K27,"-")</f>
        <v>-</v>
      </c>
      <c r="AS28" s="20" t="str">
        <f>IF(ISNUMBER('Individualni rezultati'!AS28),'Individualni rezultati'!AS28-'Profili poslova'!$K27,"-")</f>
        <v>-</v>
      </c>
      <c r="AT28" s="20" t="str">
        <f>IF(ISNUMBER('Individualni rezultati'!AT28),'Individualni rezultati'!AT28-'Profili poslova'!$K27,"-")</f>
        <v>-</v>
      </c>
      <c r="AU28" s="20" t="str">
        <f>IF(ISNUMBER('Individualni rezultati'!AU28),'Individualni rezultati'!AU28-'Profili poslova'!$K27,"-")</f>
        <v>-</v>
      </c>
      <c r="AV28" s="20" t="str">
        <f>IF(ISNUMBER('Individualni rezultati'!AV28),'Individualni rezultati'!AV28-'Profili poslova'!$K27,"-")</f>
        <v>-</v>
      </c>
      <c r="AW28" s="6"/>
      <c r="AX28" s="20" t="str">
        <f>IF(ISNUMBER('Individualni rezultati'!AX28),'Individualni rezultati'!AX28-'Profili poslova'!$L27,"-")</f>
        <v>-</v>
      </c>
      <c r="AY28" s="20" t="str">
        <f>IF(ISNUMBER('Individualni rezultati'!AY28),'Individualni rezultati'!AY28-'Profili poslova'!$L27,"-")</f>
        <v>-</v>
      </c>
      <c r="AZ28" s="20" t="str">
        <f>IF(ISNUMBER('Individualni rezultati'!AZ28),'Individualni rezultati'!AZ28-'Profili poslova'!$L27,"-")</f>
        <v>-</v>
      </c>
      <c r="BA28" s="20" t="str">
        <f>IF(ISNUMBER('Individualni rezultati'!BA28),'Individualni rezultati'!BA28-'Profili poslova'!$L27,"-")</f>
        <v>-</v>
      </c>
      <c r="BB28" s="20" t="str">
        <f>IF(ISNUMBER('Individualni rezultati'!BB28),'Individualni rezultati'!BB28-'Profili poslova'!$L27,"-")</f>
        <v>-</v>
      </c>
      <c r="BC28" s="28"/>
      <c r="BD28" s="20" t="str">
        <f>IF(ISNUMBER('Individualni rezultati'!BD28),'Individualni rezultati'!BD28-'Profili poslova'!$M27,"-")</f>
        <v>-</v>
      </c>
      <c r="BE28" s="20" t="str">
        <f>IF(ISNUMBER('Individualni rezultati'!BE28),'Individualni rezultati'!BE28-'Profili poslova'!$M27,"-")</f>
        <v>-</v>
      </c>
      <c r="BF28" s="20" t="str">
        <f>IF(ISNUMBER('Individualni rezultati'!BF28),'Individualni rezultati'!BF28-'Profili poslova'!$M27,"-")</f>
        <v>-</v>
      </c>
      <c r="BG28" s="20" t="str">
        <f>IF(ISNUMBER('Individualni rezultati'!BG28),'Individualni rezultati'!BG28-'Profili poslova'!$M27,"-")</f>
        <v>-</v>
      </c>
      <c r="BH28" s="20" t="str">
        <f>IF(ISNUMBER('Individualni rezultati'!BH28),'Individualni rezultati'!BH28-'Profili poslova'!$M27,"-")</f>
        <v>-</v>
      </c>
      <c r="BI28" s="28"/>
      <c r="BJ28" s="20" t="str">
        <f>IF(ISNUMBER('Individualni rezultati'!BJ28),'Individualni rezultati'!BJ28-'Profili poslova'!$N27,"-")</f>
        <v>-</v>
      </c>
      <c r="BK28" s="20" t="str">
        <f>IF(ISNUMBER('Individualni rezultati'!BK28),'Individualni rezultati'!BK28-'Profili poslova'!$N27,"-")</f>
        <v>-</v>
      </c>
      <c r="BL28" s="20" t="str">
        <f>IF(ISNUMBER('Individualni rezultati'!BL28),'Individualni rezultati'!BL28-'Profili poslova'!$N27,"-")</f>
        <v>-</v>
      </c>
      <c r="BM28" s="20" t="str">
        <f>IF(ISNUMBER('Individualni rezultati'!BM28),'Individualni rezultati'!BM28-'Profili poslova'!$N27,"-")</f>
        <v>-</v>
      </c>
      <c r="BN28" s="20" t="str">
        <f>IF(ISNUMBER('Individualni rezultati'!BN28),'Individualni rezultati'!BN28-'Profili poslova'!$N27,"-")</f>
        <v>-</v>
      </c>
      <c r="BO28" s="9"/>
      <c r="BP28" s="3"/>
      <c r="BQ28" s="1"/>
      <c r="BR28" s="1"/>
    </row>
    <row r="29" spans="1:70" ht="15.75" customHeight="1">
      <c r="A29" s="15" t="s">
        <v>27</v>
      </c>
      <c r="B29" s="19" t="str">
        <f>IF(ISNUMBER('Individualni rezultati'!B29),'Individualni rezultati'!B29-'Profili poslova'!$D28,"-")</f>
        <v>-</v>
      </c>
      <c r="C29" s="19" t="str">
        <f>IF(ISNUMBER('Individualni rezultati'!C29),'Individualni rezultati'!C29-'Profili poslova'!$D28,"-")</f>
        <v>-</v>
      </c>
      <c r="D29" s="19" t="str">
        <f>IF(ISNUMBER('Individualni rezultati'!D29),'Individualni rezultati'!D29-'Profili poslova'!$D28,"-")</f>
        <v>-</v>
      </c>
      <c r="E29" s="19" t="str">
        <f>IF(ISNUMBER('Individualni rezultati'!E29),'Individualni rezultati'!E29-'Profili poslova'!$D28,"-")</f>
        <v>-</v>
      </c>
      <c r="F29" s="19" t="str">
        <f>IF(ISNUMBER('Individualni rezultati'!F29),'Individualni rezultati'!F29-'Profili poslova'!$D28,"-")</f>
        <v>-</v>
      </c>
      <c r="G29" s="6"/>
      <c r="H29" s="20" t="str">
        <f>IF(ISNUMBER('Individualni rezultati'!H29),'Individualni rezultati'!H29-'Profili poslova'!$E28,"-")</f>
        <v>-</v>
      </c>
      <c r="I29" s="21" t="str">
        <f>IF(ISNUMBER('Individualni rezultati'!I29),'Individualni rezultati'!I29-'Profili poslova'!$E28,"-")</f>
        <v>-</v>
      </c>
      <c r="J29" s="20" t="str">
        <f>IF(ISNUMBER('Individualni rezultati'!J29),'Individualni rezultati'!J29-'Profili poslova'!$E28,"-")</f>
        <v>-</v>
      </c>
      <c r="K29" s="20" t="str">
        <f>IF(ISNUMBER('Individualni rezultati'!K29),'Individualni rezultati'!K29-'Profili poslova'!$E28,"-")</f>
        <v>-</v>
      </c>
      <c r="L29" s="22" t="str">
        <f>IF(ISNUMBER('Individualni rezultati'!L29),'Individualni rezultati'!L29-'Profili poslova'!$E28,"-")</f>
        <v>-</v>
      </c>
      <c r="M29" s="6"/>
      <c r="N29" s="20" t="str">
        <f>IF(ISNUMBER('Individualni rezultati'!N29),'Individualni rezultati'!N29-'Profili poslova'!$F28,"-")</f>
        <v>-</v>
      </c>
      <c r="O29" s="20" t="str">
        <f>IF(ISNUMBER('Individualni rezultati'!O29),'Individualni rezultati'!O29-'Profili poslova'!$F28,"-")</f>
        <v>-</v>
      </c>
      <c r="P29" s="20" t="str">
        <f>IF(ISNUMBER('Individualni rezultati'!P29),'Individualni rezultati'!P29-'Profili poslova'!$F28,"-")</f>
        <v>-</v>
      </c>
      <c r="Q29" s="20" t="str">
        <f>IF(ISNUMBER('Individualni rezultati'!Q29),'Individualni rezultati'!Q29-'Profili poslova'!$F28,"-")</f>
        <v>-</v>
      </c>
      <c r="R29" s="20" t="str">
        <f>IF(ISNUMBER('Individualni rezultati'!R29),'Individualni rezultati'!R29-'Profili poslova'!$F28,"-")</f>
        <v>-</v>
      </c>
      <c r="S29" s="6"/>
      <c r="T29" s="20" t="str">
        <f>IF(ISNUMBER('Individualni rezultati'!T29),'Individualni rezultati'!T29-'Profili poslova'!$G28,"-")</f>
        <v>-</v>
      </c>
      <c r="U29" s="30" t="str">
        <f>IF(ISNUMBER('Individualni rezultati'!U29),'Individualni rezultati'!U29-'Profili poslova'!$G28,"-")</f>
        <v>-</v>
      </c>
      <c r="V29" s="20" t="str">
        <f>IF(ISNUMBER('Individualni rezultati'!V29),'Individualni rezultati'!V29-'Profili poslova'!$G28,"-")</f>
        <v>-</v>
      </c>
      <c r="W29" s="20" t="str">
        <f>IF(ISNUMBER('Individualni rezultati'!W29),'Individualni rezultati'!W29-'Profili poslova'!$G28,"-")</f>
        <v>-</v>
      </c>
      <c r="X29" s="22" t="str">
        <f>IF(ISNUMBER('Individualni rezultati'!X29),'Individualni rezultati'!X29-'Profili poslova'!$G28,"-")</f>
        <v>-</v>
      </c>
      <c r="Y29" s="6"/>
      <c r="Z29" s="29" t="str">
        <f>IF(ISNUMBER('Individualni rezultati'!Z29),'Individualni rezultati'!Z29-'Profili poslova'!$H28,"-")</f>
        <v>-</v>
      </c>
      <c r="AA29" s="21" t="str">
        <f>IF(ISNUMBER('Individualni rezultati'!AA29),'Individualni rezultati'!AA29-'Profili poslova'!$H28,"-")</f>
        <v>-</v>
      </c>
      <c r="AB29" s="20" t="str">
        <f>IF(ISNUMBER('Individualni rezultati'!AB29),'Individualni rezultati'!AB29-'Profili poslova'!$H28,"-")</f>
        <v>-</v>
      </c>
      <c r="AC29" s="20" t="str">
        <f>IF(ISNUMBER('Individualni rezultati'!AC29),'Individualni rezultati'!AC29-'Profili poslova'!$H28,"-")</f>
        <v>-</v>
      </c>
      <c r="AD29" s="22" t="str">
        <f>IF(ISNUMBER('Individualni rezultati'!AD29),'Individualni rezultati'!AD29-'Profili poslova'!$H28,"-")</f>
        <v>-</v>
      </c>
      <c r="AE29" s="6"/>
      <c r="AF29" s="29" t="str">
        <f>IF(ISNUMBER('Individualni rezultati'!AF29),'Individualni rezultati'!AF29-'Profili poslova'!$I28,"-")</f>
        <v>-</v>
      </c>
      <c r="AG29" s="21" t="str">
        <f>IF(ISNUMBER('Individualni rezultati'!AG29),'Individualni rezultati'!AG29-'Profili poslova'!$I28,"-")</f>
        <v>-</v>
      </c>
      <c r="AH29" s="20" t="str">
        <f>IF(ISNUMBER('Individualni rezultati'!AH29),'Individualni rezultati'!AH29-'Profili poslova'!$I28,"-")</f>
        <v>-</v>
      </c>
      <c r="AI29" s="20" t="str">
        <f>IF(ISNUMBER('Individualni rezultati'!AI29),'Individualni rezultati'!AI29-'Profili poslova'!$I28,"-")</f>
        <v>-</v>
      </c>
      <c r="AJ29" s="22" t="str">
        <f>IF(ISNUMBER('Individualni rezultati'!AJ29),'Individualni rezultati'!AJ29-'Profili poslova'!$I28,"-")</f>
        <v>-</v>
      </c>
      <c r="AK29" s="6"/>
      <c r="AL29" s="20" t="str">
        <f>IF(ISNUMBER('Individualni rezultati'!AL29),'Individualni rezultati'!AL29-'Profili poslova'!$J28,"-")</f>
        <v>-</v>
      </c>
      <c r="AM29" s="20" t="str">
        <f>IF(ISNUMBER('Individualni rezultati'!AM29),'Individualni rezultati'!AM29-'Profili poslova'!$J28,"-")</f>
        <v>-</v>
      </c>
      <c r="AN29" s="20" t="str">
        <f>IF(ISNUMBER('Individualni rezultati'!AN29),'Individualni rezultati'!AN29-'Profili poslova'!$J28,"-")</f>
        <v>-</v>
      </c>
      <c r="AO29" s="20" t="str">
        <f>IF(ISNUMBER('Individualni rezultati'!AO29),'Individualni rezultati'!AO29-'Profili poslova'!$J28,"-")</f>
        <v>-</v>
      </c>
      <c r="AP29" s="20" t="str">
        <f>IF(ISNUMBER('Individualni rezultati'!AP29),'Individualni rezultati'!AP29-'Profili poslova'!$J28,"-")</f>
        <v>-</v>
      </c>
      <c r="AQ29" s="6"/>
      <c r="AR29" s="20" t="str">
        <f>IF(ISNUMBER('Individualni rezultati'!AR29),'Individualni rezultati'!AR29-'Profili poslova'!$K28,"-")</f>
        <v>-</v>
      </c>
      <c r="AS29" s="20" t="str">
        <f>IF(ISNUMBER('Individualni rezultati'!AS29),'Individualni rezultati'!AS29-'Profili poslova'!$K28,"-")</f>
        <v>-</v>
      </c>
      <c r="AT29" s="20" t="str">
        <f>IF(ISNUMBER('Individualni rezultati'!AT29),'Individualni rezultati'!AT29-'Profili poslova'!$K28,"-")</f>
        <v>-</v>
      </c>
      <c r="AU29" s="20" t="str">
        <f>IF(ISNUMBER('Individualni rezultati'!AU29),'Individualni rezultati'!AU29-'Profili poslova'!$K28,"-")</f>
        <v>-</v>
      </c>
      <c r="AV29" s="20" t="str">
        <f>IF(ISNUMBER('Individualni rezultati'!AV29),'Individualni rezultati'!AV29-'Profili poslova'!$K28,"-")</f>
        <v>-</v>
      </c>
      <c r="AW29" s="6"/>
      <c r="AX29" s="20" t="str">
        <f>IF(ISNUMBER('Individualni rezultati'!AX29),'Individualni rezultati'!AX29-'Profili poslova'!$L28,"-")</f>
        <v>-</v>
      </c>
      <c r="AY29" s="20" t="str">
        <f>IF(ISNUMBER('Individualni rezultati'!AY29),'Individualni rezultati'!AY29-'Profili poslova'!$L28,"-")</f>
        <v>-</v>
      </c>
      <c r="AZ29" s="20" t="str">
        <f>IF(ISNUMBER('Individualni rezultati'!AZ29),'Individualni rezultati'!AZ29-'Profili poslova'!$L28,"-")</f>
        <v>-</v>
      </c>
      <c r="BA29" s="20" t="str">
        <f>IF(ISNUMBER('Individualni rezultati'!BA29),'Individualni rezultati'!BA29-'Profili poslova'!$L28,"-")</f>
        <v>-</v>
      </c>
      <c r="BB29" s="20" t="str">
        <f>IF(ISNUMBER('Individualni rezultati'!BB29),'Individualni rezultati'!BB29-'Profili poslova'!$L28,"-")</f>
        <v>-</v>
      </c>
      <c r="BC29" s="28"/>
      <c r="BD29" s="20" t="str">
        <f>IF(ISNUMBER('Individualni rezultati'!BD29),'Individualni rezultati'!BD29-'Profili poslova'!$M28,"-")</f>
        <v>-</v>
      </c>
      <c r="BE29" s="20" t="str">
        <f>IF(ISNUMBER('Individualni rezultati'!BE29),'Individualni rezultati'!BE29-'Profili poslova'!$M28,"-")</f>
        <v>-</v>
      </c>
      <c r="BF29" s="20" t="str">
        <f>IF(ISNUMBER('Individualni rezultati'!BF29),'Individualni rezultati'!BF29-'Profili poslova'!$M28,"-")</f>
        <v>-</v>
      </c>
      <c r="BG29" s="20" t="str">
        <f>IF(ISNUMBER('Individualni rezultati'!BG29),'Individualni rezultati'!BG29-'Profili poslova'!$M28,"-")</f>
        <v>-</v>
      </c>
      <c r="BH29" s="20" t="str">
        <f>IF(ISNUMBER('Individualni rezultati'!BH29),'Individualni rezultati'!BH29-'Profili poslova'!$M28,"-")</f>
        <v>-</v>
      </c>
      <c r="BI29" s="28"/>
      <c r="BJ29" s="20" t="str">
        <f>IF(ISNUMBER('Individualni rezultati'!BJ29),'Individualni rezultati'!BJ29-'Profili poslova'!$N28,"-")</f>
        <v>-</v>
      </c>
      <c r="BK29" s="20" t="str">
        <f>IF(ISNUMBER('Individualni rezultati'!BK29),'Individualni rezultati'!BK29-'Profili poslova'!$N28,"-")</f>
        <v>-</v>
      </c>
      <c r="BL29" s="20" t="str">
        <f>IF(ISNUMBER('Individualni rezultati'!BL29),'Individualni rezultati'!BL29-'Profili poslova'!$N28,"-")</f>
        <v>-</v>
      </c>
      <c r="BM29" s="20" t="str">
        <f>IF(ISNUMBER('Individualni rezultati'!BM29),'Individualni rezultati'!BM29-'Profili poslova'!$N28,"-")</f>
        <v>-</v>
      </c>
      <c r="BN29" s="20" t="str">
        <f>IF(ISNUMBER('Individualni rezultati'!BN29),'Individualni rezultati'!BN29-'Profili poslova'!$N28,"-")</f>
        <v>-</v>
      </c>
      <c r="BO29" s="9"/>
      <c r="BP29" s="3"/>
      <c r="BQ29" s="1"/>
      <c r="BR29" s="1"/>
    </row>
    <row r="30" spans="1:70" ht="15.75" customHeight="1">
      <c r="A30" s="15" t="s">
        <v>28</v>
      </c>
      <c r="B30" s="19" t="str">
        <f>IF(ISNUMBER('Individualni rezultati'!B30),'Individualni rezultati'!B30-'Profili poslova'!$D29,"-")</f>
        <v>-</v>
      </c>
      <c r="C30" s="19" t="str">
        <f>IF(ISNUMBER('Individualni rezultati'!C30),'Individualni rezultati'!C30-'Profili poslova'!$D29,"-")</f>
        <v>-</v>
      </c>
      <c r="D30" s="21" t="str">
        <f>IF(ISNUMBER('Individualni rezultati'!D30),'Individualni rezultati'!D30-'Profili poslova'!$D29,"-")</f>
        <v>-</v>
      </c>
      <c r="E30" s="21" t="str">
        <f>IF(ISNUMBER('Individualni rezultati'!E30),'Individualni rezultati'!E30-'Profili poslova'!$D29,"-")</f>
        <v>-</v>
      </c>
      <c r="F30" s="21" t="str">
        <f>IF(ISNUMBER('Individualni rezultati'!F30),'Individualni rezultati'!F30-'Profili poslova'!$D29,"-")</f>
        <v>-</v>
      </c>
      <c r="G30" s="6"/>
      <c r="H30" s="20" t="str">
        <f>IF(ISNUMBER('Individualni rezultati'!H30),'Individualni rezultati'!H30-'Profili poslova'!$E29,"-")</f>
        <v>-</v>
      </c>
      <c r="I30" s="21" t="str">
        <f>IF(ISNUMBER('Individualni rezultati'!I30),'Individualni rezultati'!I30-'Profili poslova'!$E29,"-")</f>
        <v>-</v>
      </c>
      <c r="J30" s="20" t="str">
        <f>IF(ISNUMBER('Individualni rezultati'!J30),'Individualni rezultati'!J30-'Profili poslova'!$E29,"-")</f>
        <v>-</v>
      </c>
      <c r="K30" s="20" t="str">
        <f>IF(ISNUMBER('Individualni rezultati'!K30),'Individualni rezultati'!K30-'Profili poslova'!$E29,"-")</f>
        <v>-</v>
      </c>
      <c r="L30" s="22" t="str">
        <f>IF(ISNUMBER('Individualni rezultati'!L30),'Individualni rezultati'!L30-'Profili poslova'!$E29,"-")</f>
        <v>-</v>
      </c>
      <c r="M30" s="6"/>
      <c r="N30" s="20" t="str">
        <f>IF(ISNUMBER('Individualni rezultati'!N30),'Individualni rezultati'!N30-'Profili poslova'!$F29,"-")</f>
        <v>-</v>
      </c>
      <c r="O30" s="20" t="str">
        <f>IF(ISNUMBER('Individualni rezultati'!O30),'Individualni rezultati'!O30-'Profili poslova'!$F29,"-")</f>
        <v>-</v>
      </c>
      <c r="P30" s="20" t="str">
        <f>IF(ISNUMBER('Individualni rezultati'!P30),'Individualni rezultati'!P30-'Profili poslova'!$F29,"-")</f>
        <v>-</v>
      </c>
      <c r="Q30" s="20" t="str">
        <f>IF(ISNUMBER('Individualni rezultati'!Q30),'Individualni rezultati'!Q30-'Profili poslova'!$F29,"-")</f>
        <v>-</v>
      </c>
      <c r="R30" s="20" t="str">
        <f>IF(ISNUMBER('Individualni rezultati'!R30),'Individualni rezultati'!R30-'Profili poslova'!$F29,"-")</f>
        <v>-</v>
      </c>
      <c r="S30" s="6"/>
      <c r="T30" s="20" t="str">
        <f>IF(ISNUMBER('Individualni rezultati'!T30),'Individualni rezultati'!T30-'Profili poslova'!$G29,"-")</f>
        <v>-</v>
      </c>
      <c r="U30" s="30" t="str">
        <f>IF(ISNUMBER('Individualni rezultati'!U30),'Individualni rezultati'!U30-'Profili poslova'!$G29,"-")</f>
        <v>-</v>
      </c>
      <c r="V30" s="20" t="str">
        <f>IF(ISNUMBER('Individualni rezultati'!V30),'Individualni rezultati'!V30-'Profili poslova'!$G29,"-")</f>
        <v>-</v>
      </c>
      <c r="W30" s="20" t="str">
        <f>IF(ISNUMBER('Individualni rezultati'!W30),'Individualni rezultati'!W30-'Profili poslova'!$G29,"-")</f>
        <v>-</v>
      </c>
      <c r="X30" s="22" t="str">
        <f>IF(ISNUMBER('Individualni rezultati'!X30),'Individualni rezultati'!X30-'Profili poslova'!$G29,"-")</f>
        <v>-</v>
      </c>
      <c r="Y30" s="6"/>
      <c r="Z30" s="29" t="str">
        <f>IF(ISNUMBER('Individualni rezultati'!Z30),'Individualni rezultati'!Z30-'Profili poslova'!$H29,"-")</f>
        <v>-</v>
      </c>
      <c r="AA30" s="21" t="str">
        <f>IF(ISNUMBER('Individualni rezultati'!AA30),'Individualni rezultati'!AA30-'Profili poslova'!$H29,"-")</f>
        <v>-</v>
      </c>
      <c r="AB30" s="20" t="str">
        <f>IF(ISNUMBER('Individualni rezultati'!AB30),'Individualni rezultati'!AB30-'Profili poslova'!$H29,"-")</f>
        <v>-</v>
      </c>
      <c r="AC30" s="20" t="str">
        <f>IF(ISNUMBER('Individualni rezultati'!AC30),'Individualni rezultati'!AC30-'Profili poslova'!$H29,"-")</f>
        <v>-</v>
      </c>
      <c r="AD30" s="22" t="str">
        <f>IF(ISNUMBER('Individualni rezultati'!AD30),'Individualni rezultati'!AD30-'Profili poslova'!$H29,"-")</f>
        <v>-</v>
      </c>
      <c r="AE30" s="6"/>
      <c r="AF30" s="29" t="str">
        <f>IF(ISNUMBER('Individualni rezultati'!AF30),'Individualni rezultati'!AF30-'Profili poslova'!$I29,"-")</f>
        <v>-</v>
      </c>
      <c r="AG30" s="21" t="str">
        <f>IF(ISNUMBER('Individualni rezultati'!AG30),'Individualni rezultati'!AG30-'Profili poslova'!$I29,"-")</f>
        <v>-</v>
      </c>
      <c r="AH30" s="20" t="str">
        <f>IF(ISNUMBER('Individualni rezultati'!AH30),'Individualni rezultati'!AH30-'Profili poslova'!$I29,"-")</f>
        <v>-</v>
      </c>
      <c r="AI30" s="20" t="str">
        <f>IF(ISNUMBER('Individualni rezultati'!AI30),'Individualni rezultati'!AI30-'Profili poslova'!$I29,"-")</f>
        <v>-</v>
      </c>
      <c r="AJ30" s="22" t="str">
        <f>IF(ISNUMBER('Individualni rezultati'!AJ30),'Individualni rezultati'!AJ30-'Profili poslova'!$I29,"-")</f>
        <v>-</v>
      </c>
      <c r="AK30" s="6"/>
      <c r="AL30" s="20" t="str">
        <f>IF(ISNUMBER('Individualni rezultati'!AL30),'Individualni rezultati'!AL30-'Profili poslova'!$J29,"-")</f>
        <v>-</v>
      </c>
      <c r="AM30" s="20" t="str">
        <f>IF(ISNUMBER('Individualni rezultati'!AM30),'Individualni rezultati'!AM30-'Profili poslova'!$J29,"-")</f>
        <v>-</v>
      </c>
      <c r="AN30" s="20" t="str">
        <f>IF(ISNUMBER('Individualni rezultati'!AN30),'Individualni rezultati'!AN30-'Profili poslova'!$J29,"-")</f>
        <v>-</v>
      </c>
      <c r="AO30" s="20" t="str">
        <f>IF(ISNUMBER('Individualni rezultati'!AO30),'Individualni rezultati'!AO30-'Profili poslova'!$J29,"-")</f>
        <v>-</v>
      </c>
      <c r="AP30" s="20" t="str">
        <f>IF(ISNUMBER('Individualni rezultati'!AP30),'Individualni rezultati'!AP30-'Profili poslova'!$J29,"-")</f>
        <v>-</v>
      </c>
      <c r="AQ30" s="6"/>
      <c r="AR30" s="20" t="str">
        <f>IF(ISNUMBER('Individualni rezultati'!AR30),'Individualni rezultati'!AR30-'Profili poslova'!$K29,"-")</f>
        <v>-</v>
      </c>
      <c r="AS30" s="20" t="str">
        <f>IF(ISNUMBER('Individualni rezultati'!AS30),'Individualni rezultati'!AS30-'Profili poslova'!$K29,"-")</f>
        <v>-</v>
      </c>
      <c r="AT30" s="20" t="str">
        <f>IF(ISNUMBER('Individualni rezultati'!AT30),'Individualni rezultati'!AT30-'Profili poslova'!$K29,"-")</f>
        <v>-</v>
      </c>
      <c r="AU30" s="20" t="str">
        <f>IF(ISNUMBER('Individualni rezultati'!AU30),'Individualni rezultati'!AU30-'Profili poslova'!$K29,"-")</f>
        <v>-</v>
      </c>
      <c r="AV30" s="20" t="str">
        <f>IF(ISNUMBER('Individualni rezultati'!AV30),'Individualni rezultati'!AV30-'Profili poslova'!$K29,"-")</f>
        <v>-</v>
      </c>
      <c r="AW30" s="6"/>
      <c r="AX30" s="20" t="str">
        <f>IF(ISNUMBER('Individualni rezultati'!AX30),'Individualni rezultati'!AX30-'Profili poslova'!$L29,"-")</f>
        <v>-</v>
      </c>
      <c r="AY30" s="20" t="str">
        <f>IF(ISNUMBER('Individualni rezultati'!AY30),'Individualni rezultati'!AY30-'Profili poslova'!$L29,"-")</f>
        <v>-</v>
      </c>
      <c r="AZ30" s="20" t="str">
        <f>IF(ISNUMBER('Individualni rezultati'!AZ30),'Individualni rezultati'!AZ30-'Profili poslova'!$L29,"-")</f>
        <v>-</v>
      </c>
      <c r="BA30" s="20" t="str">
        <f>IF(ISNUMBER('Individualni rezultati'!BA30),'Individualni rezultati'!BA30-'Profili poslova'!$L29,"-")</f>
        <v>-</v>
      </c>
      <c r="BB30" s="22" t="str">
        <f>IF(ISNUMBER('Individualni rezultati'!BB30),'Individualni rezultati'!BB30-'Profili poslova'!$L29,"-")</f>
        <v>-</v>
      </c>
      <c r="BC30" s="28"/>
      <c r="BD30" s="20" t="str">
        <f>IF(ISNUMBER('Individualni rezultati'!BD30),'Individualni rezultati'!BD30-'Profili poslova'!$M29,"-")</f>
        <v>-</v>
      </c>
      <c r="BE30" s="20" t="str">
        <f>IF(ISNUMBER('Individualni rezultati'!BE30),'Individualni rezultati'!BE30-'Profili poslova'!$M29,"-")</f>
        <v>-</v>
      </c>
      <c r="BF30" s="20" t="str">
        <f>IF(ISNUMBER('Individualni rezultati'!BF30),'Individualni rezultati'!BF30-'Profili poslova'!$M29,"-")</f>
        <v>-</v>
      </c>
      <c r="BG30" s="20" t="str">
        <f>IF(ISNUMBER('Individualni rezultati'!BG30),'Individualni rezultati'!BG30-'Profili poslova'!$M29,"-")</f>
        <v>-</v>
      </c>
      <c r="BH30" s="20" t="str">
        <f>IF(ISNUMBER('Individualni rezultati'!BH30),'Individualni rezultati'!BH30-'Profili poslova'!$M29,"-")</f>
        <v>-</v>
      </c>
      <c r="BI30" s="28"/>
      <c r="BJ30" s="20" t="str">
        <f>IF(ISNUMBER('Individualni rezultati'!BJ30),'Individualni rezultati'!BJ30-'Profili poslova'!$N29,"-")</f>
        <v>-</v>
      </c>
      <c r="BK30" s="20" t="str">
        <f>IF(ISNUMBER('Individualni rezultati'!BK30),'Individualni rezultati'!BK30-'Profili poslova'!$N29,"-")</f>
        <v>-</v>
      </c>
      <c r="BL30" s="20" t="str">
        <f>IF(ISNUMBER('Individualni rezultati'!BL30),'Individualni rezultati'!BL30-'Profili poslova'!$N29,"-")</f>
        <v>-</v>
      </c>
      <c r="BM30" s="20" t="str">
        <f>IF(ISNUMBER('Individualni rezultati'!BM30),'Individualni rezultati'!BM30-'Profili poslova'!$N29,"-")</f>
        <v>-</v>
      </c>
      <c r="BN30" s="20" t="str">
        <f>IF(ISNUMBER('Individualni rezultati'!BN30),'Individualni rezultati'!BN30-'Profili poslova'!$N29,"-")</f>
        <v>-</v>
      </c>
      <c r="BO30" s="9"/>
      <c r="BP30" s="3"/>
      <c r="BQ30" s="1"/>
      <c r="BR30" s="1"/>
    </row>
    <row r="31" spans="1:70" ht="15.75" customHeight="1">
      <c r="A31" s="15" t="s">
        <v>29</v>
      </c>
      <c r="B31" s="19" t="str">
        <f>IF(ISNUMBER('Individualni rezultati'!B31),'Individualni rezultati'!B31-'Profili poslova'!$D30,"-")</f>
        <v>-</v>
      </c>
      <c r="C31" s="19" t="str">
        <f>IF(ISNUMBER('Individualni rezultati'!C31),'Individualni rezultati'!C31-'Profili poslova'!$D30,"-")</f>
        <v>-</v>
      </c>
      <c r="D31" s="21" t="str">
        <f>IF(ISNUMBER('Individualni rezultati'!D31),'Individualni rezultati'!D31-'Profili poslova'!$D30,"-")</f>
        <v>-</v>
      </c>
      <c r="E31" s="21" t="str">
        <f>IF(ISNUMBER('Individualni rezultati'!E31),'Individualni rezultati'!E31-'Profili poslova'!$D30,"-")</f>
        <v>-</v>
      </c>
      <c r="F31" s="21" t="str">
        <f>IF(ISNUMBER('Individualni rezultati'!F31),'Individualni rezultati'!F31-'Profili poslova'!$D30,"-")</f>
        <v>-</v>
      </c>
      <c r="G31" s="6"/>
      <c r="H31" s="20" t="str">
        <f>IF(ISNUMBER('Individualni rezultati'!H31),'Individualni rezultati'!H31-'Profili poslova'!$E30,"-")</f>
        <v>-</v>
      </c>
      <c r="I31" s="21" t="str">
        <f>IF(ISNUMBER('Individualni rezultati'!I31),'Individualni rezultati'!I31-'Profili poslova'!$E30,"-")</f>
        <v>-</v>
      </c>
      <c r="J31" s="20" t="str">
        <f>IF(ISNUMBER('Individualni rezultati'!J31),'Individualni rezultati'!J31-'Profili poslova'!$E30,"-")</f>
        <v>-</v>
      </c>
      <c r="K31" s="20" t="str">
        <f>IF(ISNUMBER('Individualni rezultati'!K31),'Individualni rezultati'!K31-'Profili poslova'!$E30,"-")</f>
        <v>-</v>
      </c>
      <c r="L31" s="22" t="str">
        <f>IF(ISNUMBER('Individualni rezultati'!L31),'Individualni rezultati'!L31-'Profili poslova'!$E30,"-")</f>
        <v>-</v>
      </c>
      <c r="M31" s="6"/>
      <c r="N31" s="20" t="str">
        <f>IF(ISNUMBER('Individualni rezultati'!N31),'Individualni rezultati'!N31-'Profili poslova'!$F30,"-")</f>
        <v>-</v>
      </c>
      <c r="O31" s="20" t="str">
        <f>IF(ISNUMBER('Individualni rezultati'!O31),'Individualni rezultati'!O31-'Profili poslova'!$F30,"-")</f>
        <v>-</v>
      </c>
      <c r="P31" s="20" t="str">
        <f>IF(ISNUMBER('Individualni rezultati'!P31),'Individualni rezultati'!P31-'Profili poslova'!$F30,"-")</f>
        <v>-</v>
      </c>
      <c r="Q31" s="20" t="str">
        <f>IF(ISNUMBER('Individualni rezultati'!Q31),'Individualni rezultati'!Q31-'Profili poslova'!$F30,"-")</f>
        <v>-</v>
      </c>
      <c r="R31" s="20" t="str">
        <f>IF(ISNUMBER('Individualni rezultati'!R31),'Individualni rezultati'!R31-'Profili poslova'!$F30,"-")</f>
        <v>-</v>
      </c>
      <c r="S31" s="6"/>
      <c r="T31" s="20" t="str">
        <f>IF(ISNUMBER('Individualni rezultati'!T31),'Individualni rezultati'!T31-'Profili poslova'!$G30,"-")</f>
        <v>-</v>
      </c>
      <c r="U31" s="30" t="str">
        <f>IF(ISNUMBER('Individualni rezultati'!U31),'Individualni rezultati'!U31-'Profili poslova'!$G30,"-")</f>
        <v>-</v>
      </c>
      <c r="V31" s="20" t="str">
        <f>IF(ISNUMBER('Individualni rezultati'!V31),'Individualni rezultati'!V31-'Profili poslova'!$G30,"-")</f>
        <v>-</v>
      </c>
      <c r="W31" s="20" t="str">
        <f>IF(ISNUMBER('Individualni rezultati'!W31),'Individualni rezultati'!W31-'Profili poslova'!$G30,"-")</f>
        <v>-</v>
      </c>
      <c r="X31" s="22" t="str">
        <f>IF(ISNUMBER('Individualni rezultati'!X31),'Individualni rezultati'!X31-'Profili poslova'!$G30,"-")</f>
        <v>-</v>
      </c>
      <c r="Y31" s="6"/>
      <c r="Z31" s="29" t="str">
        <f>IF(ISNUMBER('Individualni rezultati'!Z31),'Individualni rezultati'!Z31-'Profili poslova'!$H30,"-")</f>
        <v>-</v>
      </c>
      <c r="AA31" s="21" t="str">
        <f>IF(ISNUMBER('Individualni rezultati'!AA31),'Individualni rezultati'!AA31-'Profili poslova'!$H30,"-")</f>
        <v>-</v>
      </c>
      <c r="AB31" s="20" t="str">
        <f>IF(ISNUMBER('Individualni rezultati'!AB31),'Individualni rezultati'!AB31-'Profili poslova'!$H30,"-")</f>
        <v>-</v>
      </c>
      <c r="AC31" s="20" t="str">
        <f>IF(ISNUMBER('Individualni rezultati'!AC31),'Individualni rezultati'!AC31-'Profili poslova'!$H30,"-")</f>
        <v>-</v>
      </c>
      <c r="AD31" s="22" t="str">
        <f>IF(ISNUMBER('Individualni rezultati'!AD31),'Individualni rezultati'!AD31-'Profili poslova'!$H30,"-")</f>
        <v>-</v>
      </c>
      <c r="AE31" s="6"/>
      <c r="AF31" s="29" t="str">
        <f>IF(ISNUMBER('Individualni rezultati'!AF31),'Individualni rezultati'!AF31-'Profili poslova'!$I30,"-")</f>
        <v>-</v>
      </c>
      <c r="AG31" s="21" t="str">
        <f>IF(ISNUMBER('Individualni rezultati'!AG31),'Individualni rezultati'!AG31-'Profili poslova'!$I30,"-")</f>
        <v>-</v>
      </c>
      <c r="AH31" s="20" t="str">
        <f>IF(ISNUMBER('Individualni rezultati'!AH31),'Individualni rezultati'!AH31-'Profili poslova'!$I30,"-")</f>
        <v>-</v>
      </c>
      <c r="AI31" s="20" t="str">
        <f>IF(ISNUMBER('Individualni rezultati'!AI31),'Individualni rezultati'!AI31-'Profili poslova'!$I30,"-")</f>
        <v>-</v>
      </c>
      <c r="AJ31" s="22" t="str">
        <f>IF(ISNUMBER('Individualni rezultati'!AJ31),'Individualni rezultati'!AJ31-'Profili poslova'!$I30,"-")</f>
        <v>-</v>
      </c>
      <c r="AK31" s="6"/>
      <c r="AL31" s="20" t="str">
        <f>IF(ISNUMBER('Individualni rezultati'!AL31),'Individualni rezultati'!AL31-'Profili poslova'!$J30,"-")</f>
        <v>-</v>
      </c>
      <c r="AM31" s="20" t="str">
        <f>IF(ISNUMBER('Individualni rezultati'!AM31),'Individualni rezultati'!AM31-'Profili poslova'!$J30,"-")</f>
        <v>-</v>
      </c>
      <c r="AN31" s="20" t="str">
        <f>IF(ISNUMBER('Individualni rezultati'!AN31),'Individualni rezultati'!AN31-'Profili poslova'!$J30,"-")</f>
        <v>-</v>
      </c>
      <c r="AO31" s="20" t="str">
        <f>IF(ISNUMBER('Individualni rezultati'!AO31),'Individualni rezultati'!AO31-'Profili poslova'!$J30,"-")</f>
        <v>-</v>
      </c>
      <c r="AP31" s="20" t="str">
        <f>IF(ISNUMBER('Individualni rezultati'!AP31),'Individualni rezultati'!AP31-'Profili poslova'!$J30,"-")</f>
        <v>-</v>
      </c>
      <c r="AQ31" s="6"/>
      <c r="AR31" s="20" t="str">
        <f>IF(ISNUMBER('Individualni rezultati'!AR31),'Individualni rezultati'!AR31-'Profili poslova'!$K30,"-")</f>
        <v>-</v>
      </c>
      <c r="AS31" s="20" t="str">
        <f>IF(ISNUMBER('Individualni rezultati'!AS31),'Individualni rezultati'!AS31-'Profili poslova'!$K30,"-")</f>
        <v>-</v>
      </c>
      <c r="AT31" s="20" t="str">
        <f>IF(ISNUMBER('Individualni rezultati'!AT31),'Individualni rezultati'!AT31-'Profili poslova'!$K30,"-")</f>
        <v>-</v>
      </c>
      <c r="AU31" s="20" t="str">
        <f>IF(ISNUMBER('Individualni rezultati'!AU31),'Individualni rezultati'!AU31-'Profili poslova'!$K30,"-")</f>
        <v>-</v>
      </c>
      <c r="AV31" s="20" t="str">
        <f>IF(ISNUMBER('Individualni rezultati'!AV31),'Individualni rezultati'!AV31-'Profili poslova'!$K30,"-")</f>
        <v>-</v>
      </c>
      <c r="AW31" s="6"/>
      <c r="AX31" s="20" t="str">
        <f>IF(ISNUMBER('Individualni rezultati'!AX31),'Individualni rezultati'!AX31-'Profili poslova'!$L30,"-")</f>
        <v>-</v>
      </c>
      <c r="AY31" s="20" t="str">
        <f>IF(ISNUMBER('Individualni rezultati'!AY31),'Individualni rezultati'!AY31-'Profili poslova'!$L30,"-")</f>
        <v>-</v>
      </c>
      <c r="AZ31" s="20" t="str">
        <f>IF(ISNUMBER('Individualni rezultati'!AZ31),'Individualni rezultati'!AZ31-'Profili poslova'!$L30,"-")</f>
        <v>-</v>
      </c>
      <c r="BA31" s="20" t="str">
        <f>IF(ISNUMBER('Individualni rezultati'!BA31),'Individualni rezultati'!BA31-'Profili poslova'!$L30,"-")</f>
        <v>-</v>
      </c>
      <c r="BB31" s="20" t="str">
        <f>IF(ISNUMBER('Individualni rezultati'!BB31),'Individualni rezultati'!BB31-'Profili poslova'!$L30,"-")</f>
        <v>-</v>
      </c>
      <c r="BC31" s="28"/>
      <c r="BD31" s="20" t="str">
        <f>IF(ISNUMBER('Individualni rezultati'!BD31),'Individualni rezultati'!BD31-'Profili poslova'!$M30,"-")</f>
        <v>-</v>
      </c>
      <c r="BE31" s="20" t="str">
        <f>IF(ISNUMBER('Individualni rezultati'!BE31),'Individualni rezultati'!BE31-'Profili poslova'!$M30,"-")</f>
        <v>-</v>
      </c>
      <c r="BF31" s="20" t="str">
        <f>IF(ISNUMBER('Individualni rezultati'!BF31),'Individualni rezultati'!BF31-'Profili poslova'!$M30,"-")</f>
        <v>-</v>
      </c>
      <c r="BG31" s="20" t="str">
        <f>IF(ISNUMBER('Individualni rezultati'!BG31),'Individualni rezultati'!BG31-'Profili poslova'!$M30,"-")</f>
        <v>-</v>
      </c>
      <c r="BH31" s="20" t="str">
        <f>IF(ISNUMBER('Individualni rezultati'!BH31),'Individualni rezultati'!BH31-'Profili poslova'!$M30,"-")</f>
        <v>-</v>
      </c>
      <c r="BI31" s="28"/>
      <c r="BJ31" s="20" t="str">
        <f>IF(ISNUMBER('Individualni rezultati'!BJ31),'Individualni rezultati'!BJ31-'Profili poslova'!$N30,"-")</f>
        <v>-</v>
      </c>
      <c r="BK31" s="20" t="str">
        <f>IF(ISNUMBER('Individualni rezultati'!BK31),'Individualni rezultati'!BK31-'Profili poslova'!$N30,"-")</f>
        <v>-</v>
      </c>
      <c r="BL31" s="20" t="str">
        <f>IF(ISNUMBER('Individualni rezultati'!BL31),'Individualni rezultati'!BL31-'Profili poslova'!$N30,"-")</f>
        <v>-</v>
      </c>
      <c r="BM31" s="20" t="str">
        <f>IF(ISNUMBER('Individualni rezultati'!BM31),'Individualni rezultati'!BM31-'Profili poslova'!$N30,"-")</f>
        <v>-</v>
      </c>
      <c r="BN31" s="20" t="str">
        <f>IF(ISNUMBER('Individualni rezultati'!BN31),'Individualni rezultati'!BN31-'Profili poslova'!$N30,"-")</f>
        <v>-</v>
      </c>
      <c r="BO31" s="9"/>
      <c r="BP31" s="3"/>
      <c r="BQ31" s="1"/>
      <c r="BR31" s="1"/>
    </row>
    <row r="32" spans="1:70" ht="15.75" customHeight="1">
      <c r="A32" s="15" t="s">
        <v>30</v>
      </c>
      <c r="B32" s="19" t="str">
        <f>IF(ISNUMBER('Individualni rezultati'!B32),'Individualni rezultati'!B32-'Profili poslova'!$D31,"-")</f>
        <v>-</v>
      </c>
      <c r="C32" s="19" t="str">
        <f>IF(ISNUMBER('Individualni rezultati'!C32),'Individualni rezultati'!C32-'Profili poslova'!$D31,"-")</f>
        <v>-</v>
      </c>
      <c r="D32" s="21" t="str">
        <f>IF(ISNUMBER('Individualni rezultati'!D32),'Individualni rezultati'!D32-'Profili poslova'!$D31,"-")</f>
        <v>-</v>
      </c>
      <c r="E32" s="21" t="str">
        <f>IF(ISNUMBER('Individualni rezultati'!E32),'Individualni rezultati'!E32-'Profili poslova'!$D31,"-")</f>
        <v>-</v>
      </c>
      <c r="F32" s="21" t="str">
        <f>IF(ISNUMBER('Individualni rezultati'!F32),'Individualni rezultati'!F32-'Profili poslova'!$D31,"-")</f>
        <v>-</v>
      </c>
      <c r="G32" s="6"/>
      <c r="H32" s="20" t="str">
        <f>IF(ISNUMBER('Individualni rezultati'!H32),'Individualni rezultati'!H32-'Profili poslova'!$E31,"-")</f>
        <v>-</v>
      </c>
      <c r="I32" s="21" t="str">
        <f>IF(ISNUMBER('Individualni rezultati'!I32),'Individualni rezultati'!I32-'Profili poslova'!$E31,"-")</f>
        <v>-</v>
      </c>
      <c r="J32" s="20" t="str">
        <f>IF(ISNUMBER('Individualni rezultati'!J32),'Individualni rezultati'!J32-'Profili poslova'!$E31,"-")</f>
        <v>-</v>
      </c>
      <c r="K32" s="20" t="str">
        <f>IF(ISNUMBER('Individualni rezultati'!K32),'Individualni rezultati'!K32-'Profili poslova'!$E31,"-")</f>
        <v>-</v>
      </c>
      <c r="L32" s="22" t="str">
        <f>IF(ISNUMBER('Individualni rezultati'!L32),'Individualni rezultati'!L32-'Profili poslova'!$E31,"-")</f>
        <v>-</v>
      </c>
      <c r="M32" s="6"/>
      <c r="N32" s="20" t="str">
        <f>IF(ISNUMBER('Individualni rezultati'!N32),'Individualni rezultati'!N32-'Profili poslova'!$F31,"-")</f>
        <v>-</v>
      </c>
      <c r="O32" s="20" t="str">
        <f>IF(ISNUMBER('Individualni rezultati'!O32),'Individualni rezultati'!O32-'Profili poslova'!$F31,"-")</f>
        <v>-</v>
      </c>
      <c r="P32" s="20" t="str">
        <f>IF(ISNUMBER('Individualni rezultati'!P32),'Individualni rezultati'!P32-'Profili poslova'!$F31,"-")</f>
        <v>-</v>
      </c>
      <c r="Q32" s="20" t="str">
        <f>IF(ISNUMBER('Individualni rezultati'!Q32),'Individualni rezultati'!Q32-'Profili poslova'!$F31,"-")</f>
        <v>-</v>
      </c>
      <c r="R32" s="20" t="str">
        <f>IF(ISNUMBER('Individualni rezultati'!R32),'Individualni rezultati'!R32-'Profili poslova'!$F31,"-")</f>
        <v>-</v>
      </c>
      <c r="S32" s="6"/>
      <c r="T32" s="20" t="str">
        <f>IF(ISNUMBER('Individualni rezultati'!T32),'Individualni rezultati'!T32-'Profili poslova'!$G31,"-")</f>
        <v>-</v>
      </c>
      <c r="U32" s="30" t="str">
        <f>IF(ISNUMBER('Individualni rezultati'!U32),'Individualni rezultati'!U32-'Profili poslova'!$G31,"-")</f>
        <v>-</v>
      </c>
      <c r="V32" s="20" t="str">
        <f>IF(ISNUMBER('Individualni rezultati'!V32),'Individualni rezultati'!V32-'Profili poslova'!$G31,"-")</f>
        <v>-</v>
      </c>
      <c r="W32" s="20" t="str">
        <f>IF(ISNUMBER('Individualni rezultati'!W32),'Individualni rezultati'!W32-'Profili poslova'!$G31,"-")</f>
        <v>-</v>
      </c>
      <c r="X32" s="22" t="str">
        <f>IF(ISNUMBER('Individualni rezultati'!X32),'Individualni rezultati'!X32-'Profili poslova'!$G31,"-")</f>
        <v>-</v>
      </c>
      <c r="Y32" s="6"/>
      <c r="Z32" s="29" t="str">
        <f>IF(ISNUMBER('Individualni rezultati'!Z32),'Individualni rezultati'!Z32-'Profili poslova'!$H31,"-")</f>
        <v>-</v>
      </c>
      <c r="AA32" s="21" t="str">
        <f>IF(ISNUMBER('Individualni rezultati'!AA32),'Individualni rezultati'!AA32-'Profili poslova'!$H31,"-")</f>
        <v>-</v>
      </c>
      <c r="AB32" s="20" t="str">
        <f>IF(ISNUMBER('Individualni rezultati'!AB32),'Individualni rezultati'!AB32-'Profili poslova'!$H31,"-")</f>
        <v>-</v>
      </c>
      <c r="AC32" s="20" t="str">
        <f>IF(ISNUMBER('Individualni rezultati'!AC32),'Individualni rezultati'!AC32-'Profili poslova'!$H31,"-")</f>
        <v>-</v>
      </c>
      <c r="AD32" s="22" t="str">
        <f>IF(ISNUMBER('Individualni rezultati'!AD32),'Individualni rezultati'!AD32-'Profili poslova'!$H31,"-")</f>
        <v>-</v>
      </c>
      <c r="AE32" s="6"/>
      <c r="AF32" s="29" t="str">
        <f>IF(ISNUMBER('Individualni rezultati'!AF32),'Individualni rezultati'!AF32-'Profili poslova'!$I31,"-")</f>
        <v>-</v>
      </c>
      <c r="AG32" s="21" t="str">
        <f>IF(ISNUMBER('Individualni rezultati'!AG32),'Individualni rezultati'!AG32-'Profili poslova'!$I31,"-")</f>
        <v>-</v>
      </c>
      <c r="AH32" s="20" t="str">
        <f>IF(ISNUMBER('Individualni rezultati'!AH32),'Individualni rezultati'!AH32-'Profili poslova'!$I31,"-")</f>
        <v>-</v>
      </c>
      <c r="AI32" s="20" t="str">
        <f>IF(ISNUMBER('Individualni rezultati'!AI32),'Individualni rezultati'!AI32-'Profili poslova'!$I31,"-")</f>
        <v>-</v>
      </c>
      <c r="AJ32" s="22" t="str">
        <f>IF(ISNUMBER('Individualni rezultati'!AJ32),'Individualni rezultati'!AJ32-'Profili poslova'!$I31,"-")</f>
        <v>-</v>
      </c>
      <c r="AK32" s="6"/>
      <c r="AL32" s="20" t="str">
        <f>IF(ISNUMBER('Individualni rezultati'!AL32),'Individualni rezultati'!AL32-'Profili poslova'!$J31,"-")</f>
        <v>-</v>
      </c>
      <c r="AM32" s="20" t="str">
        <f>IF(ISNUMBER('Individualni rezultati'!AM32),'Individualni rezultati'!AM32-'Profili poslova'!$J31,"-")</f>
        <v>-</v>
      </c>
      <c r="AN32" s="20" t="str">
        <f>IF(ISNUMBER('Individualni rezultati'!AN32),'Individualni rezultati'!AN32-'Profili poslova'!$J31,"-")</f>
        <v>-</v>
      </c>
      <c r="AO32" s="20" t="str">
        <f>IF(ISNUMBER('Individualni rezultati'!AO32),'Individualni rezultati'!AO32-'Profili poslova'!$J31,"-")</f>
        <v>-</v>
      </c>
      <c r="AP32" s="20" t="str">
        <f>IF(ISNUMBER('Individualni rezultati'!AP32),'Individualni rezultati'!AP32-'Profili poslova'!$J31,"-")</f>
        <v>-</v>
      </c>
      <c r="AQ32" s="6"/>
      <c r="AR32" s="20" t="str">
        <f>IF(ISNUMBER('Individualni rezultati'!AR32),'Individualni rezultati'!AR32-'Profili poslova'!$K31,"-")</f>
        <v>-</v>
      </c>
      <c r="AS32" s="20" t="str">
        <f>IF(ISNUMBER('Individualni rezultati'!AS32),'Individualni rezultati'!AS32-'Profili poslova'!$K31,"-")</f>
        <v>-</v>
      </c>
      <c r="AT32" s="20" t="str">
        <f>IF(ISNUMBER('Individualni rezultati'!AT32),'Individualni rezultati'!AT32-'Profili poslova'!$K31,"-")</f>
        <v>-</v>
      </c>
      <c r="AU32" s="20" t="str">
        <f>IF(ISNUMBER('Individualni rezultati'!AU32),'Individualni rezultati'!AU32-'Profili poslova'!$K31,"-")</f>
        <v>-</v>
      </c>
      <c r="AV32" s="20" t="str">
        <f>IF(ISNUMBER('Individualni rezultati'!AV32),'Individualni rezultati'!AV32-'Profili poslova'!$K31,"-")</f>
        <v>-</v>
      </c>
      <c r="AW32" s="6"/>
      <c r="AX32" s="20" t="str">
        <f>IF(ISNUMBER('Individualni rezultati'!AX32),'Individualni rezultati'!AX32-'Profili poslova'!$L31,"-")</f>
        <v>-</v>
      </c>
      <c r="AY32" s="20" t="str">
        <f>IF(ISNUMBER('Individualni rezultati'!AY32),'Individualni rezultati'!AY32-'Profili poslova'!$L31,"-")</f>
        <v>-</v>
      </c>
      <c r="AZ32" s="20" t="str">
        <f>IF(ISNUMBER('Individualni rezultati'!AZ32),'Individualni rezultati'!AZ32-'Profili poslova'!$L31,"-")</f>
        <v>-</v>
      </c>
      <c r="BA32" s="20" t="str">
        <f>IF(ISNUMBER('Individualni rezultati'!BA32),'Individualni rezultati'!BA32-'Profili poslova'!$L31,"-")</f>
        <v>-</v>
      </c>
      <c r="BB32" s="20" t="str">
        <f>IF(ISNUMBER('Individualni rezultati'!BB32),'Individualni rezultati'!BB32-'Profili poslova'!$L31,"-")</f>
        <v>-</v>
      </c>
      <c r="BC32" s="28"/>
      <c r="BD32" s="20" t="str">
        <f>IF(ISNUMBER('Individualni rezultati'!BD32),'Individualni rezultati'!BD32-'Profili poslova'!$M31,"-")</f>
        <v>-</v>
      </c>
      <c r="BE32" s="20" t="str">
        <f>IF(ISNUMBER('Individualni rezultati'!BE32),'Individualni rezultati'!BE32-'Profili poslova'!$M31,"-")</f>
        <v>-</v>
      </c>
      <c r="BF32" s="20" t="str">
        <f>IF(ISNUMBER('Individualni rezultati'!BF32),'Individualni rezultati'!BF32-'Profili poslova'!$M31,"-")</f>
        <v>-</v>
      </c>
      <c r="BG32" s="20" t="str">
        <f>IF(ISNUMBER('Individualni rezultati'!BG32),'Individualni rezultati'!BG32-'Profili poslova'!$M31,"-")</f>
        <v>-</v>
      </c>
      <c r="BH32" s="20" t="str">
        <f>IF(ISNUMBER('Individualni rezultati'!BH32),'Individualni rezultati'!BH32-'Profili poslova'!$M31,"-")</f>
        <v>-</v>
      </c>
      <c r="BI32" s="28"/>
      <c r="BJ32" s="20" t="str">
        <f>IF(ISNUMBER('Individualni rezultati'!BJ32),'Individualni rezultati'!BJ32-'Profili poslova'!$N31,"-")</f>
        <v>-</v>
      </c>
      <c r="BK32" s="20" t="str">
        <f>IF(ISNUMBER('Individualni rezultati'!BK32),'Individualni rezultati'!BK32-'Profili poslova'!$N31,"-")</f>
        <v>-</v>
      </c>
      <c r="BL32" s="20" t="str">
        <f>IF(ISNUMBER('Individualni rezultati'!BL32),'Individualni rezultati'!BL32-'Profili poslova'!$N31,"-")</f>
        <v>-</v>
      </c>
      <c r="BM32" s="20" t="str">
        <f>IF(ISNUMBER('Individualni rezultati'!BM32),'Individualni rezultati'!BM32-'Profili poslova'!$N31,"-")</f>
        <v>-</v>
      </c>
      <c r="BN32" s="20" t="str">
        <f>IF(ISNUMBER('Individualni rezultati'!BN32),'Individualni rezultati'!BN32-'Profili poslova'!$N31,"-")</f>
        <v>-</v>
      </c>
      <c r="BO32" s="9"/>
      <c r="BP32" s="3"/>
      <c r="BQ32" s="1"/>
      <c r="BR32" s="1"/>
    </row>
    <row r="33" spans="1:70" ht="15.75" customHeight="1">
      <c r="A33" s="15" t="s">
        <v>31</v>
      </c>
      <c r="B33" s="19" t="str">
        <f>IF(ISNUMBER('Individualni rezultati'!B33),'Individualni rezultati'!B33-'Profili poslova'!$D32,"-")</f>
        <v>-</v>
      </c>
      <c r="C33" s="19" t="str">
        <f>IF(ISNUMBER('Individualni rezultati'!C33),'Individualni rezultati'!C33-'Profili poslova'!$D32,"-")</f>
        <v>-</v>
      </c>
      <c r="D33" s="21" t="str">
        <f>IF(ISNUMBER('Individualni rezultati'!D33),'Individualni rezultati'!D33-'Profili poslova'!$D32,"-")</f>
        <v>-</v>
      </c>
      <c r="E33" s="21" t="str">
        <f>IF(ISNUMBER('Individualni rezultati'!E33),'Individualni rezultati'!E33-'Profili poslova'!$D32,"-")</f>
        <v>-</v>
      </c>
      <c r="F33" s="21" t="str">
        <f>IF(ISNUMBER('Individualni rezultati'!F33),'Individualni rezultati'!F33-'Profili poslova'!$D32,"-")</f>
        <v>-</v>
      </c>
      <c r="G33" s="6"/>
      <c r="H33" s="20" t="str">
        <f>IF(ISNUMBER('Individualni rezultati'!H33),'Individualni rezultati'!H33-'Profili poslova'!$E32,"-")</f>
        <v>-</v>
      </c>
      <c r="I33" s="21" t="str">
        <f>IF(ISNUMBER('Individualni rezultati'!I33),'Individualni rezultati'!I33-'Profili poslova'!$E32,"-")</f>
        <v>-</v>
      </c>
      <c r="J33" s="20" t="str">
        <f>IF(ISNUMBER('Individualni rezultati'!J33),'Individualni rezultati'!J33-'Profili poslova'!$E32,"-")</f>
        <v>-</v>
      </c>
      <c r="K33" s="20" t="str">
        <f>IF(ISNUMBER('Individualni rezultati'!K33),'Individualni rezultati'!K33-'Profili poslova'!$E32,"-")</f>
        <v>-</v>
      </c>
      <c r="L33" s="22" t="str">
        <f>IF(ISNUMBER('Individualni rezultati'!L33),'Individualni rezultati'!L33-'Profili poslova'!$E32,"-")</f>
        <v>-</v>
      </c>
      <c r="M33" s="6"/>
      <c r="N33" s="20" t="str">
        <f>IF(ISNUMBER('Individualni rezultati'!N33),'Individualni rezultati'!N33-'Profili poslova'!$F32,"-")</f>
        <v>-</v>
      </c>
      <c r="O33" s="20" t="str">
        <f>IF(ISNUMBER('Individualni rezultati'!O33),'Individualni rezultati'!O33-'Profili poslova'!$F32,"-")</f>
        <v>-</v>
      </c>
      <c r="P33" s="20" t="str">
        <f>IF(ISNUMBER('Individualni rezultati'!P33),'Individualni rezultati'!P33-'Profili poslova'!$F32,"-")</f>
        <v>-</v>
      </c>
      <c r="Q33" s="20" t="str">
        <f>IF(ISNUMBER('Individualni rezultati'!Q33),'Individualni rezultati'!Q33-'Profili poslova'!$F32,"-")</f>
        <v>-</v>
      </c>
      <c r="R33" s="20" t="str">
        <f>IF(ISNUMBER('Individualni rezultati'!R33),'Individualni rezultati'!R33-'Profili poslova'!$F32,"-")</f>
        <v>-</v>
      </c>
      <c r="S33" s="6"/>
      <c r="T33" s="20" t="str">
        <f>IF(ISNUMBER('Individualni rezultati'!T33),'Individualni rezultati'!T33-'Profili poslova'!$G32,"-")</f>
        <v>-</v>
      </c>
      <c r="U33" s="30" t="str">
        <f>IF(ISNUMBER('Individualni rezultati'!U33),'Individualni rezultati'!U33-'Profili poslova'!$G32,"-")</f>
        <v>-</v>
      </c>
      <c r="V33" s="20" t="str">
        <f>IF(ISNUMBER('Individualni rezultati'!V33),'Individualni rezultati'!V33-'Profili poslova'!$G32,"-")</f>
        <v>-</v>
      </c>
      <c r="W33" s="20" t="str">
        <f>IF(ISNUMBER('Individualni rezultati'!W33),'Individualni rezultati'!W33-'Profili poslova'!$G32,"-")</f>
        <v>-</v>
      </c>
      <c r="X33" s="22" t="str">
        <f>IF(ISNUMBER('Individualni rezultati'!X33),'Individualni rezultati'!X33-'Profili poslova'!$G32,"-")</f>
        <v>-</v>
      </c>
      <c r="Y33" s="6"/>
      <c r="Z33" s="29" t="str">
        <f>IF(ISNUMBER('Individualni rezultati'!Z33),'Individualni rezultati'!Z33-'Profili poslova'!$H32,"-")</f>
        <v>-</v>
      </c>
      <c r="AA33" s="21" t="str">
        <f>IF(ISNUMBER('Individualni rezultati'!AA33),'Individualni rezultati'!AA33-'Profili poslova'!$H32,"-")</f>
        <v>-</v>
      </c>
      <c r="AB33" s="20" t="str">
        <f>IF(ISNUMBER('Individualni rezultati'!AB33),'Individualni rezultati'!AB33-'Profili poslova'!$H32,"-")</f>
        <v>-</v>
      </c>
      <c r="AC33" s="20" t="str">
        <f>IF(ISNUMBER('Individualni rezultati'!AC33),'Individualni rezultati'!AC33-'Profili poslova'!$H32,"-")</f>
        <v>-</v>
      </c>
      <c r="AD33" s="22" t="str">
        <f>IF(ISNUMBER('Individualni rezultati'!AD33),'Individualni rezultati'!AD33-'Profili poslova'!$H32,"-")</f>
        <v>-</v>
      </c>
      <c r="AE33" s="6"/>
      <c r="AF33" s="29" t="str">
        <f>IF(ISNUMBER('Individualni rezultati'!AF33),'Individualni rezultati'!AF33-'Profili poslova'!$I32,"-")</f>
        <v>-</v>
      </c>
      <c r="AG33" s="21" t="str">
        <f>IF(ISNUMBER('Individualni rezultati'!AG33),'Individualni rezultati'!AG33-'Profili poslova'!$I32,"-")</f>
        <v>-</v>
      </c>
      <c r="AH33" s="20" t="str">
        <f>IF(ISNUMBER('Individualni rezultati'!AH33),'Individualni rezultati'!AH33-'Profili poslova'!$I32,"-")</f>
        <v>-</v>
      </c>
      <c r="AI33" s="20" t="str">
        <f>IF(ISNUMBER('Individualni rezultati'!AI33),'Individualni rezultati'!AI33-'Profili poslova'!$I32,"-")</f>
        <v>-</v>
      </c>
      <c r="AJ33" s="22" t="str">
        <f>IF(ISNUMBER('Individualni rezultati'!AJ33),'Individualni rezultati'!AJ33-'Profili poslova'!$I32,"-")</f>
        <v>-</v>
      </c>
      <c r="AK33" s="6"/>
      <c r="AL33" s="20" t="str">
        <f>IF(ISNUMBER('Individualni rezultati'!AL33),'Individualni rezultati'!AL33-'Profili poslova'!$J32,"-")</f>
        <v>-</v>
      </c>
      <c r="AM33" s="20" t="str">
        <f>IF(ISNUMBER('Individualni rezultati'!AM33),'Individualni rezultati'!AM33-'Profili poslova'!$J32,"-")</f>
        <v>-</v>
      </c>
      <c r="AN33" s="20" t="str">
        <f>IF(ISNUMBER('Individualni rezultati'!AN33),'Individualni rezultati'!AN33-'Profili poslova'!$J32,"-")</f>
        <v>-</v>
      </c>
      <c r="AO33" s="20" t="str">
        <f>IF(ISNUMBER('Individualni rezultati'!AO33),'Individualni rezultati'!AO33-'Profili poslova'!$J32,"-")</f>
        <v>-</v>
      </c>
      <c r="AP33" s="20" t="str">
        <f>IF(ISNUMBER('Individualni rezultati'!AP33),'Individualni rezultati'!AP33-'Profili poslova'!$J32,"-")</f>
        <v>-</v>
      </c>
      <c r="AQ33" s="6"/>
      <c r="AR33" s="20" t="str">
        <f>IF(ISNUMBER('Individualni rezultati'!AR33),'Individualni rezultati'!AR33-'Profili poslova'!$K32,"-")</f>
        <v>-</v>
      </c>
      <c r="AS33" s="20" t="str">
        <f>IF(ISNUMBER('Individualni rezultati'!AS33),'Individualni rezultati'!AS33-'Profili poslova'!$K32,"-")</f>
        <v>-</v>
      </c>
      <c r="AT33" s="20" t="str">
        <f>IF(ISNUMBER('Individualni rezultati'!AT33),'Individualni rezultati'!AT33-'Profili poslova'!$K32,"-")</f>
        <v>-</v>
      </c>
      <c r="AU33" s="20" t="str">
        <f>IF(ISNUMBER('Individualni rezultati'!AU33),'Individualni rezultati'!AU33-'Profili poslova'!$K32,"-")</f>
        <v>-</v>
      </c>
      <c r="AV33" s="20" t="str">
        <f>IF(ISNUMBER('Individualni rezultati'!AV33),'Individualni rezultati'!AV33-'Profili poslova'!$K32,"-")</f>
        <v>-</v>
      </c>
      <c r="AW33" s="6"/>
      <c r="AX33" s="20" t="str">
        <f>IF(ISNUMBER('Individualni rezultati'!AX33),'Individualni rezultati'!AX33-'Profili poslova'!$L32,"-")</f>
        <v>-</v>
      </c>
      <c r="AY33" s="20" t="str">
        <f>IF(ISNUMBER('Individualni rezultati'!AY33),'Individualni rezultati'!AY33-'Profili poslova'!$L32,"-")</f>
        <v>-</v>
      </c>
      <c r="AZ33" s="20" t="str">
        <f>IF(ISNUMBER('Individualni rezultati'!AZ33),'Individualni rezultati'!AZ33-'Profili poslova'!$L32,"-")</f>
        <v>-</v>
      </c>
      <c r="BA33" s="20" t="str">
        <f>IF(ISNUMBER('Individualni rezultati'!BA33),'Individualni rezultati'!BA33-'Profili poslova'!$L32,"-")</f>
        <v>-</v>
      </c>
      <c r="BB33" s="20" t="str">
        <f>IF(ISNUMBER('Individualni rezultati'!BB33),'Individualni rezultati'!BB33-'Profili poslova'!$L32,"-")</f>
        <v>-</v>
      </c>
      <c r="BC33" s="28"/>
      <c r="BD33" s="20" t="str">
        <f>IF(ISNUMBER('Individualni rezultati'!BD33),'Individualni rezultati'!BD33-'Profili poslova'!$M32,"-")</f>
        <v>-</v>
      </c>
      <c r="BE33" s="20" t="str">
        <f>IF(ISNUMBER('Individualni rezultati'!BE33),'Individualni rezultati'!BE33-'Profili poslova'!$M32,"-")</f>
        <v>-</v>
      </c>
      <c r="BF33" s="20" t="str">
        <f>IF(ISNUMBER('Individualni rezultati'!BF33),'Individualni rezultati'!BF33-'Profili poslova'!$M32,"-")</f>
        <v>-</v>
      </c>
      <c r="BG33" s="20" t="str">
        <f>IF(ISNUMBER('Individualni rezultati'!BG33),'Individualni rezultati'!BG33-'Profili poslova'!$M32,"-")</f>
        <v>-</v>
      </c>
      <c r="BH33" s="20" t="str">
        <f>IF(ISNUMBER('Individualni rezultati'!BH33),'Individualni rezultati'!BH33-'Profili poslova'!$M32,"-")</f>
        <v>-</v>
      </c>
      <c r="BI33" s="28"/>
      <c r="BJ33" s="20" t="str">
        <f>IF(ISNUMBER('Individualni rezultati'!BJ33),'Individualni rezultati'!BJ33-'Profili poslova'!$N32,"-")</f>
        <v>-</v>
      </c>
      <c r="BK33" s="20" t="str">
        <f>IF(ISNUMBER('Individualni rezultati'!BK33),'Individualni rezultati'!BK33-'Profili poslova'!$N32,"-")</f>
        <v>-</v>
      </c>
      <c r="BL33" s="20" t="str">
        <f>IF(ISNUMBER('Individualni rezultati'!BL33),'Individualni rezultati'!BL33-'Profili poslova'!$N32,"-")</f>
        <v>-</v>
      </c>
      <c r="BM33" s="20" t="str">
        <f>IF(ISNUMBER('Individualni rezultati'!BM33),'Individualni rezultati'!BM33-'Profili poslova'!$N32,"-")</f>
        <v>-</v>
      </c>
      <c r="BN33" s="20" t="str">
        <f>IF(ISNUMBER('Individualni rezultati'!BN33),'Individualni rezultati'!BN33-'Profili poslova'!$N32,"-")</f>
        <v>-</v>
      </c>
      <c r="BO33" s="9"/>
      <c r="BP33" s="3"/>
      <c r="BQ33" s="1"/>
      <c r="BR33" s="1"/>
    </row>
    <row r="34" spans="1:70" ht="15.75" customHeight="1">
      <c r="A34" s="15" t="s">
        <v>32</v>
      </c>
      <c r="B34" s="19" t="str">
        <f>IF(ISNUMBER('Individualni rezultati'!B34),'Individualni rezultati'!B34-'Profili poslova'!$D33,"-")</f>
        <v>-</v>
      </c>
      <c r="C34" s="19" t="str">
        <f>IF(ISNUMBER('Individualni rezultati'!C34),'Individualni rezultati'!C34-'Profili poslova'!$D33,"-")</f>
        <v>-</v>
      </c>
      <c r="D34" s="21" t="str">
        <f>IF(ISNUMBER('Individualni rezultati'!D34),'Individualni rezultati'!D34-'Profili poslova'!$D33,"-")</f>
        <v>-</v>
      </c>
      <c r="E34" s="21" t="str">
        <f>IF(ISNUMBER('Individualni rezultati'!E34),'Individualni rezultati'!E34-'Profili poslova'!$D33,"-")</f>
        <v>-</v>
      </c>
      <c r="F34" s="21" t="str">
        <f>IF(ISNUMBER('Individualni rezultati'!F34),'Individualni rezultati'!F34-'Profili poslova'!$D33,"-")</f>
        <v>-</v>
      </c>
      <c r="G34" s="6"/>
      <c r="H34" s="20" t="str">
        <f>IF(ISNUMBER('Individualni rezultati'!H34),'Individualni rezultati'!H34-'Profili poslova'!$E33,"-")</f>
        <v>-</v>
      </c>
      <c r="I34" s="21" t="str">
        <f>IF(ISNUMBER('Individualni rezultati'!I34),'Individualni rezultati'!I34-'Profili poslova'!$E33,"-")</f>
        <v>-</v>
      </c>
      <c r="J34" s="20" t="str">
        <f>IF(ISNUMBER('Individualni rezultati'!J34),'Individualni rezultati'!J34-'Profili poslova'!$E33,"-")</f>
        <v>-</v>
      </c>
      <c r="K34" s="20" t="str">
        <f>IF(ISNUMBER('Individualni rezultati'!K34),'Individualni rezultati'!K34-'Profili poslova'!$E33,"-")</f>
        <v>-</v>
      </c>
      <c r="L34" s="22" t="str">
        <f>IF(ISNUMBER('Individualni rezultati'!L34),'Individualni rezultati'!L34-'Profili poslova'!$E33,"-")</f>
        <v>-</v>
      </c>
      <c r="M34" s="6"/>
      <c r="N34" s="20" t="str">
        <f>IF(ISNUMBER('Individualni rezultati'!N34),'Individualni rezultati'!N34-'Profili poslova'!$F33,"-")</f>
        <v>-</v>
      </c>
      <c r="O34" s="20" t="str">
        <f>IF(ISNUMBER('Individualni rezultati'!O34),'Individualni rezultati'!O34-'Profili poslova'!$F33,"-")</f>
        <v>-</v>
      </c>
      <c r="P34" s="20" t="str">
        <f>IF(ISNUMBER('Individualni rezultati'!P34),'Individualni rezultati'!P34-'Profili poslova'!$F33,"-")</f>
        <v>-</v>
      </c>
      <c r="Q34" s="20" t="str">
        <f>IF(ISNUMBER('Individualni rezultati'!Q34),'Individualni rezultati'!Q34-'Profili poslova'!$F33,"-")</f>
        <v>-</v>
      </c>
      <c r="R34" s="20" t="str">
        <f>IF(ISNUMBER('Individualni rezultati'!R34),'Individualni rezultati'!R34-'Profili poslova'!$F33,"-")</f>
        <v>-</v>
      </c>
      <c r="S34" s="6"/>
      <c r="T34" s="20" t="str">
        <f>IF(ISNUMBER('Individualni rezultati'!T34),'Individualni rezultati'!T34-'Profili poslova'!$G33,"-")</f>
        <v>-</v>
      </c>
      <c r="U34" s="30" t="str">
        <f>IF(ISNUMBER('Individualni rezultati'!U34),'Individualni rezultati'!U34-'Profili poslova'!$G33,"-")</f>
        <v>-</v>
      </c>
      <c r="V34" s="20" t="str">
        <f>IF(ISNUMBER('Individualni rezultati'!V34),'Individualni rezultati'!V34-'Profili poslova'!$G33,"-")</f>
        <v>-</v>
      </c>
      <c r="W34" s="20" t="str">
        <f>IF(ISNUMBER('Individualni rezultati'!W34),'Individualni rezultati'!W34-'Profili poslova'!$G33,"-")</f>
        <v>-</v>
      </c>
      <c r="X34" s="22" t="str">
        <f>IF(ISNUMBER('Individualni rezultati'!X34),'Individualni rezultati'!X34-'Profili poslova'!$G33,"-")</f>
        <v>-</v>
      </c>
      <c r="Y34" s="6"/>
      <c r="Z34" s="29" t="str">
        <f>IF(ISNUMBER('Individualni rezultati'!Z34),'Individualni rezultati'!Z34-'Profili poslova'!$H33,"-")</f>
        <v>-</v>
      </c>
      <c r="AA34" s="21" t="str">
        <f>IF(ISNUMBER('Individualni rezultati'!AA34),'Individualni rezultati'!AA34-'Profili poslova'!$H33,"-")</f>
        <v>-</v>
      </c>
      <c r="AB34" s="20" t="str">
        <f>IF(ISNUMBER('Individualni rezultati'!AB34),'Individualni rezultati'!AB34-'Profili poslova'!$H33,"-")</f>
        <v>-</v>
      </c>
      <c r="AC34" s="20" t="str">
        <f>IF(ISNUMBER('Individualni rezultati'!AC34),'Individualni rezultati'!AC34-'Profili poslova'!$H33,"-")</f>
        <v>-</v>
      </c>
      <c r="AD34" s="22" t="str">
        <f>IF(ISNUMBER('Individualni rezultati'!AD34),'Individualni rezultati'!AD34-'Profili poslova'!$H33,"-")</f>
        <v>-</v>
      </c>
      <c r="AE34" s="6"/>
      <c r="AF34" s="29" t="str">
        <f>IF(ISNUMBER('Individualni rezultati'!AF34),'Individualni rezultati'!AF34-'Profili poslova'!$I33,"-")</f>
        <v>-</v>
      </c>
      <c r="AG34" s="21" t="str">
        <f>IF(ISNUMBER('Individualni rezultati'!AG34),'Individualni rezultati'!AG34-'Profili poslova'!$I33,"-")</f>
        <v>-</v>
      </c>
      <c r="AH34" s="20" t="str">
        <f>IF(ISNUMBER('Individualni rezultati'!AH34),'Individualni rezultati'!AH34-'Profili poslova'!$I33,"-")</f>
        <v>-</v>
      </c>
      <c r="AI34" s="20" t="str">
        <f>IF(ISNUMBER('Individualni rezultati'!AI34),'Individualni rezultati'!AI34-'Profili poslova'!$I33,"-")</f>
        <v>-</v>
      </c>
      <c r="AJ34" s="22" t="str">
        <f>IF(ISNUMBER('Individualni rezultati'!AJ34),'Individualni rezultati'!AJ34-'Profili poslova'!$I33,"-")</f>
        <v>-</v>
      </c>
      <c r="AK34" s="6"/>
      <c r="AL34" s="20" t="str">
        <f>IF(ISNUMBER('Individualni rezultati'!AL34),'Individualni rezultati'!AL34-'Profili poslova'!$J33,"-")</f>
        <v>-</v>
      </c>
      <c r="AM34" s="20" t="str">
        <f>IF(ISNUMBER('Individualni rezultati'!AM34),'Individualni rezultati'!AM34-'Profili poslova'!$J33,"-")</f>
        <v>-</v>
      </c>
      <c r="AN34" s="20" t="str">
        <f>IF(ISNUMBER('Individualni rezultati'!AN34),'Individualni rezultati'!AN34-'Profili poslova'!$J33,"-")</f>
        <v>-</v>
      </c>
      <c r="AO34" s="20" t="str">
        <f>IF(ISNUMBER('Individualni rezultati'!AO34),'Individualni rezultati'!AO34-'Profili poslova'!$J33,"-")</f>
        <v>-</v>
      </c>
      <c r="AP34" s="20" t="str">
        <f>IF(ISNUMBER('Individualni rezultati'!AP34),'Individualni rezultati'!AP34-'Profili poslova'!$J33,"-")</f>
        <v>-</v>
      </c>
      <c r="AQ34" s="6"/>
      <c r="AR34" s="20" t="str">
        <f>IF(ISNUMBER('Individualni rezultati'!AR34),'Individualni rezultati'!AR34-'Profili poslova'!$K33,"-")</f>
        <v>-</v>
      </c>
      <c r="AS34" s="20" t="str">
        <f>IF(ISNUMBER('Individualni rezultati'!AS34),'Individualni rezultati'!AS34-'Profili poslova'!$K33,"-")</f>
        <v>-</v>
      </c>
      <c r="AT34" s="20" t="str">
        <f>IF(ISNUMBER('Individualni rezultati'!AT34),'Individualni rezultati'!AT34-'Profili poslova'!$K33,"-")</f>
        <v>-</v>
      </c>
      <c r="AU34" s="20" t="str">
        <f>IF(ISNUMBER('Individualni rezultati'!AU34),'Individualni rezultati'!AU34-'Profili poslova'!$K33,"-")</f>
        <v>-</v>
      </c>
      <c r="AV34" s="20" t="str">
        <f>IF(ISNUMBER('Individualni rezultati'!AV34),'Individualni rezultati'!AV34-'Profili poslova'!$K33,"-")</f>
        <v>-</v>
      </c>
      <c r="AW34" s="6"/>
      <c r="AX34" s="20" t="str">
        <f>IF(ISNUMBER('Individualni rezultati'!AX34),'Individualni rezultati'!AX34-'Profili poslova'!$L33,"-")</f>
        <v>-</v>
      </c>
      <c r="AY34" s="20" t="str">
        <f>IF(ISNUMBER('Individualni rezultati'!AY34),'Individualni rezultati'!AY34-'Profili poslova'!$L33,"-")</f>
        <v>-</v>
      </c>
      <c r="AZ34" s="20" t="str">
        <f>IF(ISNUMBER('Individualni rezultati'!AZ34),'Individualni rezultati'!AZ34-'Profili poslova'!$L33,"-")</f>
        <v>-</v>
      </c>
      <c r="BA34" s="20" t="str">
        <f>IF(ISNUMBER('Individualni rezultati'!BA34),'Individualni rezultati'!BA34-'Profili poslova'!$L33,"-")</f>
        <v>-</v>
      </c>
      <c r="BB34" s="20" t="str">
        <f>IF(ISNUMBER('Individualni rezultati'!BB34),'Individualni rezultati'!BB34-'Profili poslova'!$L33,"-")</f>
        <v>-</v>
      </c>
      <c r="BC34" s="28"/>
      <c r="BD34" s="20" t="str">
        <f>IF(ISNUMBER('Individualni rezultati'!BD34),'Individualni rezultati'!BD34-'Profili poslova'!$M33,"-")</f>
        <v>-</v>
      </c>
      <c r="BE34" s="20" t="str">
        <f>IF(ISNUMBER('Individualni rezultati'!BE34),'Individualni rezultati'!BE34-'Profili poslova'!$M33,"-")</f>
        <v>-</v>
      </c>
      <c r="BF34" s="20" t="str">
        <f>IF(ISNUMBER('Individualni rezultati'!BF34),'Individualni rezultati'!BF34-'Profili poslova'!$M33,"-")</f>
        <v>-</v>
      </c>
      <c r="BG34" s="20" t="str">
        <f>IF(ISNUMBER('Individualni rezultati'!BG34),'Individualni rezultati'!BG34-'Profili poslova'!$M33,"-")</f>
        <v>-</v>
      </c>
      <c r="BH34" s="20" t="str">
        <f>IF(ISNUMBER('Individualni rezultati'!BH34),'Individualni rezultati'!BH34-'Profili poslova'!$M33,"-")</f>
        <v>-</v>
      </c>
      <c r="BI34" s="28"/>
      <c r="BJ34" s="20" t="str">
        <f>IF(ISNUMBER('Individualni rezultati'!BJ34),'Individualni rezultati'!BJ34-'Profili poslova'!$N33,"-")</f>
        <v>-</v>
      </c>
      <c r="BK34" s="20" t="str">
        <f>IF(ISNUMBER('Individualni rezultati'!BK34),'Individualni rezultati'!BK34-'Profili poslova'!$N33,"-")</f>
        <v>-</v>
      </c>
      <c r="BL34" s="20" t="str">
        <f>IF(ISNUMBER('Individualni rezultati'!BL34),'Individualni rezultati'!BL34-'Profili poslova'!$N33,"-")</f>
        <v>-</v>
      </c>
      <c r="BM34" s="20" t="str">
        <f>IF(ISNUMBER('Individualni rezultati'!BM34),'Individualni rezultati'!BM34-'Profili poslova'!$N33,"-")</f>
        <v>-</v>
      </c>
      <c r="BN34" s="20" t="str">
        <f>IF(ISNUMBER('Individualni rezultati'!BN34),'Individualni rezultati'!BN34-'Profili poslova'!$N33,"-")</f>
        <v>-</v>
      </c>
      <c r="BO34" s="9"/>
      <c r="BP34" s="3"/>
      <c r="BQ34" s="1"/>
      <c r="BR34" s="1"/>
    </row>
    <row r="35" spans="1:70" ht="15.75" customHeight="1" thickBot="1">
      <c r="A35" s="16" t="s">
        <v>41</v>
      </c>
      <c r="B35" s="31" t="str">
        <f>IF(ISNUMBER('Individualni rezultati'!B35),'Individualni rezultati'!B35-'Profili poslova'!$D34,"-")</f>
        <v>-</v>
      </c>
      <c r="C35" s="31" t="str">
        <f>IF(ISNUMBER('Individualni rezultati'!C35),'Individualni rezultati'!C35-'Profili poslova'!$D34,"-")</f>
        <v>-</v>
      </c>
      <c r="D35" s="32" t="str">
        <f>IF(ISNUMBER('Individualni rezultati'!D35),'Individualni rezultati'!D35-'Profili poslova'!$D34,"-")</f>
        <v>-</v>
      </c>
      <c r="E35" s="32" t="str">
        <f>IF(ISNUMBER('Individualni rezultati'!E35),'Individualni rezultati'!E35-'Profili poslova'!$D34,"-")</f>
        <v>-</v>
      </c>
      <c r="F35" s="32" t="str">
        <f>IF(ISNUMBER('Individualni rezultati'!F35),'Individualni rezultati'!F35-'Profili poslova'!$D34,"-")</f>
        <v>-</v>
      </c>
      <c r="G35" s="6"/>
      <c r="H35" s="33" t="str">
        <f>IF(ISNUMBER('Individualni rezultati'!H35),'Individualni rezultati'!H35-'Profili poslova'!$E34,"-")</f>
        <v>-</v>
      </c>
      <c r="I35" s="32" t="str">
        <f>IF(ISNUMBER('Individualni rezultati'!I35),'Individualni rezultati'!I35-'Profili poslova'!$E34,"-")</f>
        <v>-</v>
      </c>
      <c r="J35" s="33" t="str">
        <f>IF(ISNUMBER('Individualni rezultati'!J35),'Individualni rezultati'!J35-'Profili poslova'!$E34,"-")</f>
        <v>-</v>
      </c>
      <c r="K35" s="33" t="str">
        <f>IF(ISNUMBER('Individualni rezultati'!K35),'Individualni rezultati'!K35-'Profili poslova'!$E34,"-")</f>
        <v>-</v>
      </c>
      <c r="L35" s="34" t="str">
        <f>IF(ISNUMBER('Individualni rezultati'!L35),'Individualni rezultati'!L35-'Profili poslova'!$E34,"-")</f>
        <v>-</v>
      </c>
      <c r="M35" s="6"/>
      <c r="N35" s="33" t="str">
        <f>IF(ISNUMBER('Individualni rezultati'!N35),'Individualni rezultati'!N35-'Profili poslova'!$F34,"-")</f>
        <v>-</v>
      </c>
      <c r="O35" s="33" t="str">
        <f>IF(ISNUMBER('Individualni rezultati'!O35),'Individualni rezultati'!O35-'Profili poslova'!$F34,"-")</f>
        <v>-</v>
      </c>
      <c r="P35" s="33" t="str">
        <f>IF(ISNUMBER('Individualni rezultati'!P35),'Individualni rezultati'!P35-'Profili poslova'!$F34,"-")</f>
        <v>-</v>
      </c>
      <c r="Q35" s="33" t="str">
        <f>IF(ISNUMBER('Individualni rezultati'!Q35),'Individualni rezultati'!Q35-'Profili poslova'!$F34,"-")</f>
        <v>-</v>
      </c>
      <c r="R35" s="33" t="str">
        <f>IF(ISNUMBER('Individualni rezultati'!R35),'Individualni rezultati'!R35-'Profili poslova'!$F34,"-")</f>
        <v>-</v>
      </c>
      <c r="S35" s="6"/>
      <c r="T35" s="33" t="str">
        <f>IF(ISNUMBER('Individualni rezultati'!T35),'Individualni rezultati'!T35-'Profili poslova'!$G34,"-")</f>
        <v>-</v>
      </c>
      <c r="U35" s="35" t="str">
        <f>IF(ISNUMBER('Individualni rezultati'!U35),'Individualni rezultati'!U35-'Profili poslova'!$G34,"-")</f>
        <v>-</v>
      </c>
      <c r="V35" s="33" t="str">
        <f>IF(ISNUMBER('Individualni rezultati'!V35),'Individualni rezultati'!V35-'Profili poslova'!$G34,"-")</f>
        <v>-</v>
      </c>
      <c r="W35" s="33" t="str">
        <f>IF(ISNUMBER('Individualni rezultati'!W35),'Individualni rezultati'!W35-'Profili poslova'!$G34,"-")</f>
        <v>-</v>
      </c>
      <c r="X35" s="34" t="str">
        <f>IF(ISNUMBER('Individualni rezultati'!X35),'Individualni rezultati'!X35-'Profili poslova'!$G34,"-")</f>
        <v>-</v>
      </c>
      <c r="Y35" s="6"/>
      <c r="Z35" s="36" t="str">
        <f>IF(ISNUMBER('Individualni rezultati'!Z35),'Individualni rezultati'!Z35-'Profili poslova'!$H34,"-")</f>
        <v>-</v>
      </c>
      <c r="AA35" s="32" t="str">
        <f>IF(ISNUMBER('Individualni rezultati'!AA35),'Individualni rezultati'!AA35-'Profili poslova'!$H34,"-")</f>
        <v>-</v>
      </c>
      <c r="AB35" s="33" t="str">
        <f>IF(ISNUMBER('Individualni rezultati'!AB35),'Individualni rezultati'!AB35-'Profili poslova'!$H34,"-")</f>
        <v>-</v>
      </c>
      <c r="AC35" s="33" t="str">
        <f>IF(ISNUMBER('Individualni rezultati'!AC35),'Individualni rezultati'!AC35-'Profili poslova'!$H34,"-")</f>
        <v>-</v>
      </c>
      <c r="AD35" s="34" t="str">
        <f>IF(ISNUMBER('Individualni rezultati'!AD35),'Individualni rezultati'!AD35-'Profili poslova'!$H34,"-")</f>
        <v>-</v>
      </c>
      <c r="AE35" s="6"/>
      <c r="AF35" s="36" t="str">
        <f>IF(ISNUMBER('Individualni rezultati'!AF35),'Individualni rezultati'!AF35-'Profili poslova'!$I34,"-")</f>
        <v>-</v>
      </c>
      <c r="AG35" s="32" t="str">
        <f>IF(ISNUMBER('Individualni rezultati'!AG35),'Individualni rezultati'!AG35-'Profili poslova'!$I34,"-")</f>
        <v>-</v>
      </c>
      <c r="AH35" s="33" t="str">
        <f>IF(ISNUMBER('Individualni rezultati'!AH35),'Individualni rezultati'!AH35-'Profili poslova'!$I34,"-")</f>
        <v>-</v>
      </c>
      <c r="AI35" s="33" t="str">
        <f>IF(ISNUMBER('Individualni rezultati'!AI35),'Individualni rezultati'!AI35-'Profili poslova'!$I34,"-")</f>
        <v>-</v>
      </c>
      <c r="AJ35" s="34" t="str">
        <f>IF(ISNUMBER('Individualni rezultati'!AJ35),'Individualni rezultati'!AJ35-'Profili poslova'!$I34,"-")</f>
        <v>-</v>
      </c>
      <c r="AK35" s="6"/>
      <c r="AL35" s="33" t="str">
        <f>IF(ISNUMBER('Individualni rezultati'!AL35),'Individualni rezultati'!AL35-'Profili poslova'!$J34,"-")</f>
        <v>-</v>
      </c>
      <c r="AM35" s="33" t="str">
        <f>IF(ISNUMBER('Individualni rezultati'!AM35),'Individualni rezultati'!AM35-'Profili poslova'!$J34,"-")</f>
        <v>-</v>
      </c>
      <c r="AN35" s="33" t="str">
        <f>IF(ISNUMBER('Individualni rezultati'!AN35),'Individualni rezultati'!AN35-'Profili poslova'!$J34,"-")</f>
        <v>-</v>
      </c>
      <c r="AO35" s="33" t="str">
        <f>IF(ISNUMBER('Individualni rezultati'!AO35),'Individualni rezultati'!AO35-'Profili poslova'!$J34,"-")</f>
        <v>-</v>
      </c>
      <c r="AP35" s="33" t="str">
        <f>IF(ISNUMBER('Individualni rezultati'!AP35),'Individualni rezultati'!AP35-'Profili poslova'!$J34,"-")</f>
        <v>-</v>
      </c>
      <c r="AQ35" s="6"/>
      <c r="AR35" s="33" t="str">
        <f>IF(ISNUMBER('Individualni rezultati'!AR35),'Individualni rezultati'!AR35-'Profili poslova'!$K34,"-")</f>
        <v>-</v>
      </c>
      <c r="AS35" s="33" t="str">
        <f>IF(ISNUMBER('Individualni rezultati'!AS35),'Individualni rezultati'!AS35-'Profili poslova'!$K34,"-")</f>
        <v>-</v>
      </c>
      <c r="AT35" s="33" t="str">
        <f>IF(ISNUMBER('Individualni rezultati'!AT35),'Individualni rezultati'!AT35-'Profili poslova'!$K34,"-")</f>
        <v>-</v>
      </c>
      <c r="AU35" s="33" t="str">
        <f>IF(ISNUMBER('Individualni rezultati'!AU35),'Individualni rezultati'!AU35-'Profili poslova'!$K34,"-")</f>
        <v>-</v>
      </c>
      <c r="AV35" s="33" t="str">
        <f>IF(ISNUMBER('Individualni rezultati'!AV35),'Individualni rezultati'!AV35-'Profili poslova'!$K34,"-")</f>
        <v>-</v>
      </c>
      <c r="AW35" s="6"/>
      <c r="AX35" s="33" t="str">
        <f>IF(ISNUMBER('Individualni rezultati'!AX35),'Individualni rezultati'!AX35-'Profili poslova'!$L34,"-")</f>
        <v>-</v>
      </c>
      <c r="AY35" s="33" t="str">
        <f>IF(ISNUMBER('Individualni rezultati'!AY35),'Individualni rezultati'!AY35-'Profili poslova'!$L34,"-")</f>
        <v>-</v>
      </c>
      <c r="AZ35" s="33" t="str">
        <f>IF(ISNUMBER('Individualni rezultati'!AZ35),'Individualni rezultati'!AZ35-'Profili poslova'!$L34,"-")</f>
        <v>-</v>
      </c>
      <c r="BA35" s="33" t="str">
        <f>IF(ISNUMBER('Individualni rezultati'!BA35),'Individualni rezultati'!BA35-'Profili poslova'!$L34,"-")</f>
        <v>-</v>
      </c>
      <c r="BB35" s="33" t="str">
        <f>IF(ISNUMBER('Individualni rezultati'!BB35),'Individualni rezultati'!BB35-'Profili poslova'!$L34,"-")</f>
        <v>-</v>
      </c>
      <c r="BC35" s="28"/>
      <c r="BD35" s="33" t="str">
        <f>IF(ISNUMBER('Individualni rezultati'!BD35),'Individualni rezultati'!BD35-'Profili poslova'!$M34,"-")</f>
        <v>-</v>
      </c>
      <c r="BE35" s="33" t="str">
        <f>IF(ISNUMBER('Individualni rezultati'!BE35),'Individualni rezultati'!BE35-'Profili poslova'!$M34,"-")</f>
        <v>-</v>
      </c>
      <c r="BF35" s="33" t="str">
        <f>IF(ISNUMBER('Individualni rezultati'!BF35),'Individualni rezultati'!BF35-'Profili poslova'!$M34,"-")</f>
        <v>-</v>
      </c>
      <c r="BG35" s="33" t="str">
        <f>IF(ISNUMBER('Individualni rezultati'!BG35),'Individualni rezultati'!BG35-'Profili poslova'!$M34,"-")</f>
        <v>-</v>
      </c>
      <c r="BH35" s="33" t="str">
        <f>IF(ISNUMBER('Individualni rezultati'!BH35),'Individualni rezultati'!BH35-'Profili poslova'!$M34,"-")</f>
        <v>-</v>
      </c>
      <c r="BI35" s="6"/>
      <c r="BJ35" s="33" t="str">
        <f>IF(ISNUMBER('Individualni rezultati'!BJ35),'Individualni rezultati'!BJ35-'Profili poslova'!$N34,"-")</f>
        <v>-</v>
      </c>
      <c r="BK35" s="33" t="str">
        <f>IF(ISNUMBER('Individualni rezultati'!BK35),'Individualni rezultati'!BK35-'Profili poslova'!$N34,"-")</f>
        <v>-</v>
      </c>
      <c r="BL35" s="33" t="str">
        <f>IF(ISNUMBER('Individualni rezultati'!BL35),'Individualni rezultati'!BL35-'Profili poslova'!$N34,"-")</f>
        <v>-</v>
      </c>
      <c r="BM35" s="33" t="str">
        <f>IF(ISNUMBER('Individualni rezultati'!BM35),'Individualni rezultati'!BM35-'Profili poslova'!$N34,"-")</f>
        <v>-</v>
      </c>
      <c r="BN35" s="33" t="str">
        <f>IF(ISNUMBER('Individualni rezultati'!BN35),'Individualni rezultati'!BN35-'Profili poslova'!$N34,"-")</f>
        <v>-</v>
      </c>
      <c r="BO35" s="9"/>
      <c r="BP35" s="3"/>
      <c r="BQ35" s="1"/>
      <c r="BR35" s="1"/>
    </row>
    <row r="36" spans="1:70" ht="15.75" customHeight="1">
      <c r="A36" s="18"/>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row>
    <row r="37" spans="1:70" ht="15.75" customHeight="1">
      <c r="A37" s="18"/>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row>
    <row r="38" spans="1:70" ht="15.75" customHeight="1">
      <c r="A38" s="18"/>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row>
    <row r="39" spans="1:70" ht="15.75" customHeight="1">
      <c r="A39" s="18"/>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row>
    <row r="40" spans="1:70" ht="15.75" customHeight="1">
      <c r="A40" s="18"/>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row>
    <row r="41" spans="1:70" ht="15.75" customHeight="1">
      <c r="A41" s="18"/>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row>
    <row r="42" spans="1:70" ht="15.75" customHeight="1">
      <c r="A42" s="18"/>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row>
    <row r="43" spans="1:70" ht="15.75" customHeight="1">
      <c r="A43" s="18"/>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row>
    <row r="44" spans="1:70" ht="15.75" customHeight="1">
      <c r="A44" s="18"/>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row>
    <row r="45" spans="1:70" ht="15.75" customHeight="1">
      <c r="A45" s="18"/>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row>
    <row r="46" spans="1:70" ht="15.75" customHeight="1">
      <c r="A46" s="18"/>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row>
    <row r="47" spans="1:70" ht="15.75" customHeight="1">
      <c r="A47" s="18"/>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row>
    <row r="48" spans="1:70" ht="15.75" customHeight="1">
      <c r="A48" s="18"/>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row>
    <row r="49" spans="1:68" ht="15.75" customHeight="1">
      <c r="A49" s="18"/>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row>
    <row r="50" spans="1:68" ht="15.75" customHeight="1">
      <c r="A50" s="18"/>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row>
    <row r="51" spans="1:68" ht="15.75" customHeight="1">
      <c r="A51" s="18"/>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row>
    <row r="52" spans="1:68" ht="15.75" customHeight="1">
      <c r="A52" s="18"/>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row>
    <row r="53" spans="1:68" ht="15.75" customHeight="1">
      <c r="A53" s="18"/>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row>
    <row r="54" spans="1:68" ht="15.75" customHeight="1">
      <c r="A54" s="18"/>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row>
    <row r="55" spans="1:68" ht="15.75" customHeight="1">
      <c r="A55" s="18"/>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row>
    <row r="56" spans="1:68" ht="15.75" customHeight="1"/>
    <row r="57" spans="1:68" ht="15.75" customHeight="1"/>
    <row r="58" spans="1:68" ht="15.75" customHeight="1"/>
    <row r="59" spans="1:68" ht="15.75" customHeight="1"/>
    <row r="60" spans="1:68" ht="15.75" customHeight="1"/>
    <row r="61" spans="1:68" ht="15.75" customHeight="1"/>
    <row r="62" spans="1:68" ht="15.75" customHeight="1"/>
    <row r="63" spans="1:68" ht="15.75" customHeight="1"/>
    <row r="64" spans="1:68"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sheetData>
  <mergeCells count="12">
    <mergeCell ref="B1:BN1"/>
    <mergeCell ref="B3:F3"/>
    <mergeCell ref="H3:L3"/>
    <mergeCell ref="N3:R3"/>
    <mergeCell ref="T3:X3"/>
    <mergeCell ref="Z3:AD3"/>
    <mergeCell ref="AF3:AJ3"/>
    <mergeCell ref="AL3:AP3"/>
    <mergeCell ref="AR3:AV3"/>
    <mergeCell ref="AX3:BB3"/>
    <mergeCell ref="BD3:BH3"/>
    <mergeCell ref="BJ3:BN3"/>
  </mergeCells>
  <conditionalFormatting sqref="B6:BN35">
    <cfRule type="expression" dxfId="12" priority="19">
      <formula>B$4="NO"</formula>
    </cfRule>
  </conditionalFormatting>
  <dataValidations count="1">
    <dataValidation type="list" allowBlank="1" showInputMessage="1" showErrorMessage="1" sqref="BJ4:BN4 BD4:BH4 AX4:BB4 AR4:AV4 AL4:AP4 AF4:AJ4 Z4:AD4 T4:X4 B4:F4 N4:R4 H4:L4" xr:uid="{00000000-0002-0000-0500-000000000000}">
      <formula1>"YES, NO"</formula1>
    </dataValidation>
  </dataValidations>
  <pageMargins left="0.7" right="0.7" top="0.75" bottom="0.75" header="0.3" footer="0.3"/>
  <pageSetup paperSize="8" orientation="landscape" horizontalDpi="4294967295" verticalDpi="4294967295"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R145"/>
  <sheetViews>
    <sheetView zoomScale="60" zoomScaleNormal="60" workbookViewId="0">
      <pane xSplit="1" ySplit="5" topLeftCell="B6" activePane="bottomRight" state="frozen"/>
      <selection activeCell="B16" sqref="B16:N18"/>
      <selection pane="topRight" activeCell="B16" sqref="B16:N18"/>
      <selection pane="bottomLeft" activeCell="B16" sqref="B16:N18"/>
      <selection pane="bottomRight" activeCell="AE56" sqref="AE56"/>
    </sheetView>
  </sheetViews>
  <sheetFormatPr defaultColWidth="8.81640625" defaultRowHeight="15.5"/>
  <cols>
    <col min="1" max="1" width="6.81640625" style="77" customWidth="1"/>
    <col min="2" max="4" width="15.81640625" style="42" customWidth="1"/>
    <col min="5" max="5" width="1.81640625" style="42" customWidth="1"/>
    <col min="6" max="8" width="15.81640625" style="42" customWidth="1"/>
    <col min="9" max="9" width="1.81640625" style="42" customWidth="1"/>
    <col min="10" max="12" width="15.81640625" style="42" customWidth="1"/>
    <col min="13" max="13" width="1.81640625" style="42" customWidth="1"/>
    <col min="14" max="16" width="15.81640625" style="42" customWidth="1"/>
    <col min="17" max="17" width="1.81640625" style="42" customWidth="1"/>
    <col min="18" max="20" width="15.81640625" style="42" customWidth="1"/>
    <col min="21" max="21" width="1.81640625" style="42" customWidth="1"/>
    <col min="22" max="24" width="15.81640625" style="42" customWidth="1"/>
    <col min="25" max="25" width="1.81640625" style="42" customWidth="1"/>
    <col min="26" max="28" width="15.81640625" style="42" customWidth="1"/>
    <col min="29" max="29" width="1.81640625" style="42" customWidth="1"/>
    <col min="30" max="32" width="15.81640625" style="42" customWidth="1"/>
    <col min="33" max="33" width="1.81640625" style="42" customWidth="1"/>
    <col min="34" max="36" width="15.81640625" style="42" customWidth="1"/>
    <col min="37" max="37" width="1.81640625" style="42" customWidth="1"/>
    <col min="38" max="40" width="15.81640625" style="42" customWidth="1"/>
    <col min="41" max="41" width="1.81640625" style="42" customWidth="1"/>
    <col min="42" max="44" width="15.81640625" style="42" customWidth="1"/>
    <col min="45" max="16384" width="8.81640625" style="42"/>
  </cols>
  <sheetData>
    <row r="1" spans="1:44" ht="35.15" customHeight="1">
      <c r="A1" s="121"/>
      <c r="B1" s="236" t="s">
        <v>1131</v>
      </c>
      <c r="C1" s="236"/>
      <c r="D1" s="236"/>
      <c r="E1" s="236"/>
      <c r="F1" s="236"/>
      <c r="G1" s="236"/>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c r="AG1" s="236"/>
      <c r="AH1" s="236"/>
      <c r="AI1" s="236"/>
      <c r="AJ1" s="236"/>
      <c r="AK1" s="236"/>
      <c r="AL1" s="236"/>
      <c r="AM1" s="236"/>
      <c r="AN1" s="236"/>
      <c r="AO1" s="236"/>
      <c r="AP1" s="236"/>
      <c r="AQ1" s="236"/>
      <c r="AR1" s="236"/>
    </row>
    <row r="2" spans="1:44" ht="15.75" customHeight="1" thickBot="1">
      <c r="V2" s="42" t="s">
        <v>33</v>
      </c>
    </row>
    <row r="3" spans="1:44" ht="33" customHeight="1" thickBot="1">
      <c r="B3" s="233" t="str">
        <f>'Profili poslova'!D3</f>
        <v>Poslovi potpore u javnoj nabavi i/ili poslovi provedbe postupaka jednostavnih nabava</v>
      </c>
      <c r="C3" s="234"/>
      <c r="D3" s="235"/>
      <c r="F3" s="233" t="str">
        <f>'Profili poslova'!E3</f>
        <v>Poslovi samostalne provedbe svih faza životnog ciklusa nabave</v>
      </c>
      <c r="G3" s="234"/>
      <c r="H3" s="235"/>
      <c r="J3" s="233" t="str">
        <f>'Profili poslova'!F3</f>
        <v>Poslovi provedbe postupaka javne nabave</v>
      </c>
      <c r="K3" s="234"/>
      <c r="L3" s="235"/>
      <c r="N3" s="233" t="str">
        <f>'Profili poslova'!G3</f>
        <v>Poslovi specifični za određenu kategoriju nabave</v>
      </c>
      <c r="O3" s="234"/>
      <c r="P3" s="235"/>
      <c r="R3" s="233" t="str">
        <f>'Profili poslova'!H3</f>
        <v>Poslovi praćenja izvršenja ugovora</v>
      </c>
      <c r="S3" s="234"/>
      <c r="T3" s="235"/>
      <c r="V3" s="233" t="str">
        <f>'Profili poslova'!I3</f>
        <v xml:space="preserve">Poslovi upravljanja organizacijskom jedinicom </v>
      </c>
      <c r="W3" s="234"/>
      <c r="X3" s="235"/>
      <c r="Z3" s="233" t="str">
        <f>'Profili poslova'!J3</f>
        <v>Poslovi u kontroli postupaka nabava</v>
      </c>
      <c r="AA3" s="234"/>
      <c r="AB3" s="235"/>
      <c r="AD3" s="233" t="str">
        <f>'Profili poslova'!K3</f>
        <v>[Unesi novi opis poslova]</v>
      </c>
      <c r="AE3" s="234"/>
      <c r="AF3" s="235"/>
      <c r="AH3" s="233" t="str">
        <f>'Profili poslova'!L3</f>
        <v>[Unesi novi opis poslova]</v>
      </c>
      <c r="AI3" s="234"/>
      <c r="AJ3" s="235"/>
      <c r="AL3" s="233" t="str">
        <f>'Profili poslova'!M3</f>
        <v>[Unesi novi opis poslova]</v>
      </c>
      <c r="AM3" s="234"/>
      <c r="AN3" s="235"/>
      <c r="AP3" s="233" t="str">
        <f>'Profili poslova'!N3</f>
        <v>[Unesi novi opis poslova]</v>
      </c>
      <c r="AQ3" s="234"/>
      <c r="AR3" s="235"/>
    </row>
    <row r="4" spans="1:44" ht="15.75" customHeight="1" thickBot="1">
      <c r="B4" s="246" t="str">
        <f>IF((COUNTIF('Individualni rezultati'!B$4:F$4,"YES"))&gt;1,"YES","NO")</f>
        <v>NO</v>
      </c>
      <c r="C4" s="247"/>
      <c r="D4" s="248"/>
      <c r="F4" s="246" t="str">
        <f>IF((COUNTIF('Individualni rezultati'!H$4:L$4,"YES"))&gt;1,"YES","NO")</f>
        <v>NO</v>
      </c>
      <c r="G4" s="247"/>
      <c r="H4" s="248"/>
      <c r="J4" s="246" t="str">
        <f>IF((COUNTIF('Individualni rezultati'!N$4:R$4,"YES"))&gt;0,"YES","NO")</f>
        <v>NO</v>
      </c>
      <c r="K4" s="247"/>
      <c r="L4" s="248"/>
      <c r="N4" s="246" t="str">
        <f>IF((COUNTIF('Individualni rezultati'!T$4:X$4,"YES"))&gt;0,"YES","NO")</f>
        <v>NO</v>
      </c>
      <c r="O4" s="247"/>
      <c r="P4" s="248"/>
      <c r="R4" s="246" t="str">
        <f>IF((COUNTIF('Individualni rezultati'!Z$4:AD$4,"YES"))&gt;0,"YES","NO")</f>
        <v>NO</v>
      </c>
      <c r="S4" s="247"/>
      <c r="T4" s="248"/>
      <c r="V4" s="246" t="str">
        <f>IF((COUNTIF('Individualni rezultati'!AF$4:AJ$4,"YES"))&gt;0,"YES","NO")</f>
        <v>NO</v>
      </c>
      <c r="W4" s="247"/>
      <c r="X4" s="248"/>
      <c r="Z4" s="246" t="str">
        <f>IF((COUNTIF('Individualni rezultati'!AL$4:AP$4,"YES"))&gt;0,"YES","NO")</f>
        <v>NO</v>
      </c>
      <c r="AA4" s="247"/>
      <c r="AB4" s="248"/>
      <c r="AD4" s="246" t="str">
        <f>IF((COUNTIF('Individualni rezultati'!AR$4:AV$4,"YES"))&gt;0,"YES","NO")</f>
        <v>NO</v>
      </c>
      <c r="AE4" s="247"/>
      <c r="AF4" s="248"/>
      <c r="AH4" s="246" t="str">
        <f>IF((COUNTIF('Individualni rezultati'!AX$4:BB$4,"YES"))&gt;0,"YES","NO")</f>
        <v>NO</v>
      </c>
      <c r="AI4" s="247"/>
      <c r="AJ4" s="248"/>
      <c r="AL4" s="246" t="str">
        <f>IF((COUNTIF('Individualni rezultati'!BD$4:BH$4,"YES"))&gt;0,"YES","NO")</f>
        <v>NO</v>
      </c>
      <c r="AM4" s="247"/>
      <c r="AN4" s="248"/>
      <c r="AP4" s="246" t="str">
        <f>IF((COUNTIF('Individualni rezultati'!BJ$4:BN$4,"YES"))&gt;0,"YES","NO")</f>
        <v>NO</v>
      </c>
      <c r="AQ4" s="247"/>
      <c r="AR4" s="248"/>
    </row>
    <row r="5" spans="1:44" s="48" customFormat="1" ht="15.75" customHeight="1" thickBot="1">
      <c r="A5" s="77"/>
      <c r="B5" s="81" t="s">
        <v>34</v>
      </c>
      <c r="C5" s="122" t="s">
        <v>35</v>
      </c>
      <c r="D5" s="81" t="s">
        <v>36</v>
      </c>
      <c r="F5" s="122" t="s">
        <v>34</v>
      </c>
      <c r="G5" s="122" t="s">
        <v>35</v>
      </c>
      <c r="H5" s="81" t="s">
        <v>36</v>
      </c>
      <c r="J5" s="122" t="s">
        <v>34</v>
      </c>
      <c r="K5" s="122" t="s">
        <v>35</v>
      </c>
      <c r="L5" s="81" t="s">
        <v>36</v>
      </c>
      <c r="N5" s="122" t="s">
        <v>34</v>
      </c>
      <c r="O5" s="122" t="s">
        <v>35</v>
      </c>
      <c r="P5" s="81" t="s">
        <v>36</v>
      </c>
      <c r="R5" s="122" t="s">
        <v>34</v>
      </c>
      <c r="S5" s="122" t="s">
        <v>35</v>
      </c>
      <c r="T5" s="81" t="s">
        <v>36</v>
      </c>
      <c r="V5" s="122" t="s">
        <v>34</v>
      </c>
      <c r="W5" s="122" t="s">
        <v>35</v>
      </c>
      <c r="X5" s="81" t="s">
        <v>36</v>
      </c>
      <c r="Z5" s="122" t="s">
        <v>34</v>
      </c>
      <c r="AA5" s="122" t="s">
        <v>35</v>
      </c>
      <c r="AB5" s="81" t="s">
        <v>36</v>
      </c>
      <c r="AD5" s="122" t="s">
        <v>34</v>
      </c>
      <c r="AE5" s="122" t="s">
        <v>35</v>
      </c>
      <c r="AF5" s="81" t="s">
        <v>36</v>
      </c>
      <c r="AH5" s="122" t="s">
        <v>34</v>
      </c>
      <c r="AI5" s="122" t="s">
        <v>35</v>
      </c>
      <c r="AJ5" s="81" t="s">
        <v>36</v>
      </c>
      <c r="AL5" s="122" t="s">
        <v>34</v>
      </c>
      <c r="AM5" s="122" t="s">
        <v>35</v>
      </c>
      <c r="AN5" s="81" t="s">
        <v>36</v>
      </c>
      <c r="AP5" s="122" t="s">
        <v>34</v>
      </c>
      <c r="AQ5" s="122" t="s">
        <v>35</v>
      </c>
      <c r="AR5" s="81" t="s">
        <v>36</v>
      </c>
    </row>
    <row r="6" spans="1:44" ht="15.75" customHeight="1">
      <c r="A6" s="83" t="s">
        <v>4</v>
      </c>
      <c r="B6" s="123">
        <f>'Profili poslova'!D5</f>
        <v>2</v>
      </c>
      <c r="C6" s="124">
        <f>IF(SUM('Individualni rezultati'!B6:F6)&gt;0,AVERAGE('Individualni rezultati'!B6:F6),0)</f>
        <v>0</v>
      </c>
      <c r="D6" s="125">
        <f>MAX('Individualni rezultati'!B6:F6)</f>
        <v>0</v>
      </c>
      <c r="E6" s="126"/>
      <c r="F6" s="127">
        <f>'Profili poslova'!E5</f>
        <v>3</v>
      </c>
      <c r="G6" s="124">
        <f>IF(SUM('Individualni rezultati'!H6:L6)&gt;0,AVERAGE('Individualni rezultati'!H6:L6),0)</f>
        <v>0</v>
      </c>
      <c r="H6" s="128">
        <f>MAX('Individualni rezultati'!H6:L6)</f>
        <v>0</v>
      </c>
      <c r="I6" s="126"/>
      <c r="J6" s="127">
        <f>'Profili poslova'!F5</f>
        <v>2</v>
      </c>
      <c r="K6" s="124">
        <f>IF(SUM('Individualni rezultati'!N6:R6)&gt;0,AVERAGE('Individualni rezultati'!N6:R6),0)</f>
        <v>0</v>
      </c>
      <c r="L6" s="128">
        <f>MAX('Individualni rezultati'!N6:R6)</f>
        <v>0</v>
      </c>
      <c r="M6" s="126"/>
      <c r="N6" s="129">
        <f>'Profili poslova'!G5</f>
        <v>1</v>
      </c>
      <c r="O6" s="124">
        <f>IF(SUM('Individualni rezultati'!T6:X6)&gt;0,AVERAGE('Individualni rezultati'!T6:X6),0)</f>
        <v>0</v>
      </c>
      <c r="P6" s="128">
        <f>MAX('Individualni rezultati'!T6:X6)</f>
        <v>0</v>
      </c>
      <c r="Q6" s="126"/>
      <c r="R6" s="129">
        <f>'Profili poslova'!H5</f>
        <v>1</v>
      </c>
      <c r="S6" s="124">
        <f>IF(SUM('Individualni rezultati'!Z6:AD6)&gt;0,AVERAGE('Individualni rezultati'!Z6:AD6),0)</f>
        <v>0</v>
      </c>
      <c r="T6" s="128">
        <f>MAX('Individualni rezultati'!Z6:AD6)</f>
        <v>0</v>
      </c>
      <c r="U6" s="126"/>
      <c r="V6" s="129">
        <f>'Profili poslova'!I5</f>
        <v>4</v>
      </c>
      <c r="W6" s="124">
        <f>IF(SUM('Individualni rezultati'!AF6:AJ6)&gt;0,AVERAGE('Individualni rezultati'!AF6:AJ6),0)</f>
        <v>0</v>
      </c>
      <c r="X6" s="128">
        <f>MAX('Individualni rezultati'!AF6:AJ6)</f>
        <v>0</v>
      </c>
      <c r="Y6" s="126"/>
      <c r="Z6" s="127">
        <f>'Profili poslova'!J5</f>
        <v>3</v>
      </c>
      <c r="AA6" s="130">
        <f>IF(SUM('Individualni rezultati'!AL6:AP6)&gt;0,AVERAGE('Individualni rezultati'!AL6:AP6),0)</f>
        <v>0</v>
      </c>
      <c r="AB6" s="131">
        <f>MAX('Individualni rezultati'!AL6:AP6)</f>
        <v>0</v>
      </c>
      <c r="AC6" s="126"/>
      <c r="AD6" s="129">
        <f>'Profili poslova'!K5</f>
        <v>0</v>
      </c>
      <c r="AE6" s="124">
        <f>IF(SUM('Individualni rezultati'!AR6:AV6)&gt;0,AVERAGE('Individualni rezultati'!AR6:AV6),0)</f>
        <v>0</v>
      </c>
      <c r="AF6" s="128">
        <f>MAX('Individualni rezultati'!AR6:AV6)</f>
        <v>0</v>
      </c>
      <c r="AG6" s="132"/>
      <c r="AH6" s="129">
        <f>'Profili poslova'!L5</f>
        <v>0</v>
      </c>
      <c r="AI6" s="124">
        <f>IF(SUM('Individualni rezultati'!AX6:BB6)&gt;0,AVERAGE('Individualni rezultati'!AX6:BB6),0)</f>
        <v>0</v>
      </c>
      <c r="AJ6" s="128">
        <f>MAX('Individualni rezultati'!AX6:BB6)</f>
        <v>0</v>
      </c>
      <c r="AK6" s="133"/>
      <c r="AL6" s="129">
        <f>'Profili poslova'!M5</f>
        <v>0</v>
      </c>
      <c r="AM6" s="124">
        <f>IF(SUM('Individualni rezultati'!BD6:BH6)&gt;0,AVERAGE('Individualni rezultati'!BD6:BH6),0)</f>
        <v>0</v>
      </c>
      <c r="AN6" s="128">
        <f>MAX('Individualni rezultati'!BD6:BE6)</f>
        <v>0</v>
      </c>
      <c r="AO6" s="133"/>
      <c r="AP6" s="129">
        <f>'Profili poslova'!N5</f>
        <v>0</v>
      </c>
      <c r="AQ6" s="124">
        <f>IF(SUM('Individualni rezultati'!BJ6:BN6)&gt;0,AVERAGE('Individualni rezultati'!BJ6:BN6),0)</f>
        <v>0</v>
      </c>
      <c r="AR6" s="128">
        <f>MAX('Individualni rezultati'!BJ6:BJ6)</f>
        <v>0</v>
      </c>
    </row>
    <row r="7" spans="1:44" ht="15.75" customHeight="1">
      <c r="A7" s="92" t="s">
        <v>5</v>
      </c>
      <c r="B7" s="127">
        <f>'Profili poslova'!D6</f>
        <v>1</v>
      </c>
      <c r="C7" s="124">
        <f>IF(SUM('Individualni rezultati'!B7:F7)&gt;0,AVERAGE('Individualni rezultati'!B7:F7),0)</f>
        <v>0</v>
      </c>
      <c r="D7" s="131">
        <f>MAX('Individualni rezultati'!B7:F7)</f>
        <v>0</v>
      </c>
      <c r="E7" s="126"/>
      <c r="F7" s="127">
        <f>'Profili poslova'!E6</f>
        <v>3</v>
      </c>
      <c r="G7" s="130">
        <f>IF(SUM('Individualni rezultati'!H7:L7)&gt;0,AVERAGE('Individualni rezultati'!H7:L7),0)</f>
        <v>0</v>
      </c>
      <c r="H7" s="128">
        <f>MAX('Individualni rezultati'!H7:L7)</f>
        <v>0</v>
      </c>
      <c r="I7" s="126"/>
      <c r="J7" s="127">
        <f>'Profili poslova'!F6</f>
        <v>3</v>
      </c>
      <c r="K7" s="124">
        <f>IF(SUM('Individualni rezultati'!N7:R7)&gt;0,AVERAGE('Individualni rezultati'!N7:R7),0)</f>
        <v>0</v>
      </c>
      <c r="L7" s="128">
        <f>MAX('Individualni rezultati'!N7:R7)</f>
        <v>0</v>
      </c>
      <c r="M7" s="126"/>
      <c r="N7" s="129">
        <f>'Profili poslova'!G6</f>
        <v>2</v>
      </c>
      <c r="O7" s="124">
        <f>IF(SUM('Individualni rezultati'!T7:X7)&gt;0,AVERAGE('Individualni rezultati'!T7:X7),0)</f>
        <v>0</v>
      </c>
      <c r="P7" s="128">
        <f>MAX('Individualni rezultati'!T7:X7)</f>
        <v>0</v>
      </c>
      <c r="Q7" s="126"/>
      <c r="R7" s="129">
        <f>'Profili poslova'!H6</f>
        <v>1</v>
      </c>
      <c r="S7" s="130">
        <f>IF(SUM('Individualni rezultati'!Z7:AD7)&gt;0,AVERAGE('Individualni rezultati'!Z7:AD7),0)</f>
        <v>0</v>
      </c>
      <c r="T7" s="128">
        <f>MAX('Individualni rezultati'!Z7:AD7)</f>
        <v>0</v>
      </c>
      <c r="U7" s="126"/>
      <c r="V7" s="129">
        <f>'Profili poslova'!I6</f>
        <v>3</v>
      </c>
      <c r="W7" s="124">
        <f>IF(SUM('Individualni rezultati'!AF7:AJ7)&gt;0,AVERAGE('Individualni rezultati'!AF7:AJ7),0)</f>
        <v>0</v>
      </c>
      <c r="X7" s="128">
        <f>MAX('Individualni rezultati'!AF7:AJ7)</f>
        <v>0</v>
      </c>
      <c r="Y7" s="126"/>
      <c r="Z7" s="127">
        <f>'Profili poslova'!J6</f>
        <v>3</v>
      </c>
      <c r="AA7" s="130">
        <f>IF(SUM('Individualni rezultati'!AL7:AP7)&gt;0,AVERAGE('Individualni rezultati'!AL7:AP7),0)</f>
        <v>0</v>
      </c>
      <c r="AB7" s="131">
        <f>MAX('Individualni rezultati'!AL7:AP7)</f>
        <v>0</v>
      </c>
      <c r="AC7" s="126"/>
      <c r="AD7" s="129">
        <f>'Profili poslova'!K6</f>
        <v>0</v>
      </c>
      <c r="AE7" s="124">
        <f>IF(SUM('Individualni rezultati'!AR7:AV7)&gt;0,AVERAGE('Individualni rezultati'!AR7:AV7),0)</f>
        <v>0</v>
      </c>
      <c r="AF7" s="128">
        <f>MAX('Individualni rezultati'!AR7:AV7)</f>
        <v>0</v>
      </c>
      <c r="AG7" s="132"/>
      <c r="AH7" s="129">
        <f>'Profili poslova'!L6</f>
        <v>0</v>
      </c>
      <c r="AI7" s="124">
        <f>IF(SUM('Individualni rezultati'!AX7:BB7)&gt;0,AVERAGE('Individualni rezultati'!AX7:BB7),0)</f>
        <v>0</v>
      </c>
      <c r="AJ7" s="128">
        <f>MAX('Individualni rezultati'!AX7:BB7)</f>
        <v>0</v>
      </c>
      <c r="AK7" s="133"/>
      <c r="AL7" s="129">
        <f>'Profili poslova'!M6</f>
        <v>0</v>
      </c>
      <c r="AM7" s="124">
        <f>IF(SUM('Individualni rezultati'!BD7:BH7)&gt;0,AVERAGE('Individualni rezultati'!BD7:BH7),0)</f>
        <v>0</v>
      </c>
      <c r="AN7" s="128">
        <f>MAX('Individualni rezultati'!BD7:BE7)</f>
        <v>0</v>
      </c>
      <c r="AO7" s="133"/>
      <c r="AP7" s="129">
        <f>'Profili poslova'!N6</f>
        <v>0</v>
      </c>
      <c r="AQ7" s="124">
        <f>IF(SUM('Individualni rezultati'!BJ7:BN7)&gt;0,AVERAGE('Individualni rezultati'!BJ7:BN7),0)</f>
        <v>0</v>
      </c>
      <c r="AR7" s="128">
        <f>MAX('Individualni rezultati'!BJ7:BJ7)</f>
        <v>0</v>
      </c>
    </row>
    <row r="8" spans="1:44" ht="15.75" customHeight="1">
      <c r="A8" s="92" t="s">
        <v>6</v>
      </c>
      <c r="B8" s="127">
        <f>'Profili poslova'!D7</f>
        <v>1</v>
      </c>
      <c r="C8" s="124">
        <f>IF(SUM('Individualni rezultati'!B8:F8)&gt;0,AVERAGE('Individualni rezultati'!B8:F8),0)</f>
        <v>0</v>
      </c>
      <c r="D8" s="131">
        <f>MAX('Individualni rezultati'!B8:F8)</f>
        <v>0</v>
      </c>
      <c r="E8" s="126"/>
      <c r="F8" s="127">
        <f>'Profili poslova'!E7</f>
        <v>3</v>
      </c>
      <c r="G8" s="130">
        <f>IF(SUM('Individualni rezultati'!H8:L8)&gt;0,AVERAGE('Individualni rezultati'!H8:L8),0)</f>
        <v>0</v>
      </c>
      <c r="H8" s="128">
        <f>MAX('Individualni rezultati'!H8:L8)</f>
        <v>0</v>
      </c>
      <c r="I8" s="126"/>
      <c r="J8" s="127">
        <f>'Profili poslova'!F7</f>
        <v>3</v>
      </c>
      <c r="K8" s="124">
        <f>IF(SUM('Individualni rezultati'!N8:R8)&gt;0,AVERAGE('Individualni rezultati'!N8:R8),0)</f>
        <v>0</v>
      </c>
      <c r="L8" s="128">
        <f>MAX('Individualni rezultati'!N8:R8)</f>
        <v>0</v>
      </c>
      <c r="M8" s="126"/>
      <c r="N8" s="129">
        <f>'Profili poslova'!G7</f>
        <v>2</v>
      </c>
      <c r="O8" s="124">
        <f>IF(SUM('Individualni rezultati'!T8:X8)&gt;0,AVERAGE('Individualni rezultati'!T8:X8),0)</f>
        <v>0</v>
      </c>
      <c r="P8" s="128">
        <f>MAX('Individualni rezultati'!T8:X8)</f>
        <v>0</v>
      </c>
      <c r="Q8" s="126"/>
      <c r="R8" s="129">
        <f>'Profili poslova'!H7</f>
        <v>1</v>
      </c>
      <c r="S8" s="130">
        <f>IF(SUM('Individualni rezultati'!Z8:AD8)&gt;0,AVERAGE('Individualni rezultati'!Z8:AD8),0)</f>
        <v>0</v>
      </c>
      <c r="T8" s="128">
        <f>MAX('Individualni rezultati'!Z8:AD8)</f>
        <v>0</v>
      </c>
      <c r="U8" s="126"/>
      <c r="V8" s="129">
        <f>'Profili poslova'!I7</f>
        <v>4</v>
      </c>
      <c r="W8" s="124">
        <f>IF(SUM('Individualni rezultati'!AF8:AJ8)&gt;0,AVERAGE('Individualni rezultati'!AF8:AJ8),0)</f>
        <v>0</v>
      </c>
      <c r="X8" s="128">
        <f>MAX('Individualni rezultati'!AF8:AJ8)</f>
        <v>0</v>
      </c>
      <c r="Y8" s="126"/>
      <c r="Z8" s="127">
        <f>'Profili poslova'!J7</f>
        <v>3</v>
      </c>
      <c r="AA8" s="130">
        <f>IF(SUM('Individualni rezultati'!AL8:AP8)&gt;0,AVERAGE('Individualni rezultati'!AL8:AP8),0)</f>
        <v>0</v>
      </c>
      <c r="AB8" s="131">
        <f>MAX('Individualni rezultati'!AL8:AP8)</f>
        <v>0</v>
      </c>
      <c r="AC8" s="126"/>
      <c r="AD8" s="129">
        <f>'Profili poslova'!K7</f>
        <v>0</v>
      </c>
      <c r="AE8" s="124">
        <f>IF(SUM('Individualni rezultati'!AR8:AV8)&gt;0,AVERAGE('Individualni rezultati'!AR8:AV8),0)</f>
        <v>0</v>
      </c>
      <c r="AF8" s="128">
        <f>MAX('Individualni rezultati'!AR8:AV8)</f>
        <v>0</v>
      </c>
      <c r="AG8" s="132"/>
      <c r="AH8" s="129">
        <f>'Profili poslova'!L7</f>
        <v>0</v>
      </c>
      <c r="AI8" s="124">
        <f>IF(SUM('Individualni rezultati'!AX8:BB8)&gt;0,AVERAGE('Individualni rezultati'!AX8:BB8),0)</f>
        <v>0</v>
      </c>
      <c r="AJ8" s="128">
        <f>MAX('Individualni rezultati'!AX8:BB8)</f>
        <v>0</v>
      </c>
      <c r="AK8" s="133"/>
      <c r="AL8" s="129">
        <f>'Profili poslova'!M7</f>
        <v>0</v>
      </c>
      <c r="AM8" s="124">
        <f>IF(SUM('Individualni rezultati'!BD8:BH8)&gt;0,AVERAGE('Individualni rezultati'!BD8:BH8),0)</f>
        <v>0</v>
      </c>
      <c r="AN8" s="128">
        <f>MAX('Individualni rezultati'!BD8:BE8)</f>
        <v>0</v>
      </c>
      <c r="AO8" s="133"/>
      <c r="AP8" s="129">
        <f>'Profili poslova'!N7</f>
        <v>0</v>
      </c>
      <c r="AQ8" s="124">
        <f>IF(SUM('Individualni rezultati'!BJ8:BN8)&gt;0,AVERAGE('Individualni rezultati'!BJ8:BN8),0)</f>
        <v>0</v>
      </c>
      <c r="AR8" s="128">
        <f>MAX('Individualni rezultati'!BJ8:BJ8)</f>
        <v>0</v>
      </c>
    </row>
    <row r="9" spans="1:44" ht="15.75" customHeight="1">
      <c r="A9" s="92" t="s">
        <v>7</v>
      </c>
      <c r="B9" s="127">
        <f>'Profili poslova'!D8</f>
        <v>1</v>
      </c>
      <c r="C9" s="124">
        <f>IF(SUM('Individualni rezultati'!B9:F9)&gt;0,AVERAGE('Individualni rezultati'!B9:F9),0)</f>
        <v>0</v>
      </c>
      <c r="D9" s="131">
        <f>MAX('Individualni rezultati'!B9:F9)</f>
        <v>0</v>
      </c>
      <c r="E9" s="126"/>
      <c r="F9" s="127">
        <f>'Profili poslova'!E8</f>
        <v>2</v>
      </c>
      <c r="G9" s="130">
        <f>IF(SUM('Individualni rezultati'!H9:L9)&gt;0,AVERAGE('Individualni rezultati'!H9:L9),0)</f>
        <v>0</v>
      </c>
      <c r="H9" s="128">
        <f>MAX('Individualni rezultati'!H9:L9)</f>
        <v>0</v>
      </c>
      <c r="I9" s="126"/>
      <c r="J9" s="127">
        <f>'Profili poslova'!F8</f>
        <v>2</v>
      </c>
      <c r="K9" s="124">
        <f>IF(SUM('Individualni rezultati'!N9:R9)&gt;0,AVERAGE('Individualni rezultati'!N9:R9),0)</f>
        <v>0</v>
      </c>
      <c r="L9" s="128">
        <f>MAX('Individualni rezultati'!N9:R9)</f>
        <v>0</v>
      </c>
      <c r="M9" s="126"/>
      <c r="N9" s="129">
        <f>'Profili poslova'!G8</f>
        <v>1</v>
      </c>
      <c r="O9" s="124">
        <f>IF(SUM('Individualni rezultati'!T9:X9)&gt;0,AVERAGE('Individualni rezultati'!T9:X9),0)</f>
        <v>0</v>
      </c>
      <c r="P9" s="128">
        <f>MAX('Individualni rezultati'!T9:X9)</f>
        <v>0</v>
      </c>
      <c r="Q9" s="126"/>
      <c r="R9" s="129">
        <f>'Profili poslova'!H8</f>
        <v>1</v>
      </c>
      <c r="S9" s="130">
        <f>IF(SUM('Individualni rezultati'!Z9:AD9)&gt;0,AVERAGE('Individualni rezultati'!Z9:AD9),0)</f>
        <v>0</v>
      </c>
      <c r="T9" s="128">
        <f>MAX('Individualni rezultati'!Z9:AD9)</f>
        <v>0</v>
      </c>
      <c r="U9" s="126"/>
      <c r="V9" s="129">
        <f>'Profili poslova'!I8</f>
        <v>4</v>
      </c>
      <c r="W9" s="124">
        <f>IF(SUM('Individualni rezultati'!AF9:AJ9)&gt;0,AVERAGE('Individualni rezultati'!AF9:AJ9),0)</f>
        <v>0</v>
      </c>
      <c r="X9" s="128">
        <f>MAX('Individualni rezultati'!AF9:AJ9)</f>
        <v>0</v>
      </c>
      <c r="Y9" s="126"/>
      <c r="Z9" s="127">
        <f>'Profili poslova'!J8</f>
        <v>3</v>
      </c>
      <c r="AA9" s="130">
        <f>IF(SUM('Individualni rezultati'!AL9:AP9)&gt;0,AVERAGE('Individualni rezultati'!AL9:AP9),0)</f>
        <v>0</v>
      </c>
      <c r="AB9" s="131">
        <f>MAX('Individualni rezultati'!AL9:AP9)</f>
        <v>0</v>
      </c>
      <c r="AC9" s="126"/>
      <c r="AD9" s="129">
        <f>'Profili poslova'!K8</f>
        <v>0</v>
      </c>
      <c r="AE9" s="124">
        <f>IF(SUM('Individualni rezultati'!AR9:AV9)&gt;0,AVERAGE('Individualni rezultati'!AR9:AV9),0)</f>
        <v>0</v>
      </c>
      <c r="AF9" s="128">
        <f>MAX('Individualni rezultati'!AR9:AV9)</f>
        <v>0</v>
      </c>
      <c r="AG9" s="132"/>
      <c r="AH9" s="129">
        <f>'Profili poslova'!L8</f>
        <v>0</v>
      </c>
      <c r="AI9" s="124">
        <f>IF(SUM('Individualni rezultati'!AX9:BB9)&gt;0,AVERAGE('Individualni rezultati'!AX9:BB9),0)</f>
        <v>0</v>
      </c>
      <c r="AJ9" s="128">
        <f>MAX('Individualni rezultati'!AX9:BB9)</f>
        <v>0</v>
      </c>
      <c r="AK9" s="133"/>
      <c r="AL9" s="129">
        <f>'Profili poslova'!M8</f>
        <v>0</v>
      </c>
      <c r="AM9" s="124">
        <f>IF(SUM('Individualni rezultati'!BD9:BH9)&gt;0,AVERAGE('Individualni rezultati'!BD9:BH9),0)</f>
        <v>0</v>
      </c>
      <c r="AN9" s="128">
        <f>MAX('Individualni rezultati'!BD9:BE9)</f>
        <v>0</v>
      </c>
      <c r="AO9" s="133"/>
      <c r="AP9" s="129">
        <f>'Profili poslova'!N8</f>
        <v>0</v>
      </c>
      <c r="AQ9" s="124">
        <f>IF(SUM('Individualni rezultati'!BJ9:BN9)&gt;0,AVERAGE('Individualni rezultati'!BJ9:BN9),0)</f>
        <v>0</v>
      </c>
      <c r="AR9" s="128">
        <f>MAX('Individualni rezultati'!BJ9:BJ9)</f>
        <v>0</v>
      </c>
    </row>
    <row r="10" spans="1:44" ht="15.75" customHeight="1">
      <c r="A10" s="92" t="s">
        <v>8</v>
      </c>
      <c r="B10" s="127">
        <f>'Profili poslova'!D9</f>
        <v>1</v>
      </c>
      <c r="C10" s="124">
        <f>IF(SUM('Individualni rezultati'!B10:F10)&gt;0,AVERAGE('Individualni rezultati'!B10:F10),0)</f>
        <v>0</v>
      </c>
      <c r="D10" s="131">
        <f>MAX('Individualni rezultati'!B10:F10)</f>
        <v>0</v>
      </c>
      <c r="E10" s="126"/>
      <c r="F10" s="127">
        <f>'Profili poslova'!E9</f>
        <v>2</v>
      </c>
      <c r="G10" s="130">
        <f>IF(SUM('Individualni rezultati'!H10:L10)&gt;0,AVERAGE('Individualni rezultati'!H10:L10),0)</f>
        <v>0</v>
      </c>
      <c r="H10" s="128">
        <f>MAX('Individualni rezultati'!H10:L10)</f>
        <v>0</v>
      </c>
      <c r="I10" s="126"/>
      <c r="J10" s="127">
        <f>'Profili poslova'!F9</f>
        <v>3</v>
      </c>
      <c r="K10" s="124">
        <f>IF(SUM('Individualni rezultati'!N10:R10)&gt;0,AVERAGE('Individualni rezultati'!N10:R10),0)</f>
        <v>0</v>
      </c>
      <c r="L10" s="128">
        <f>MAX('Individualni rezultati'!N10:R10)</f>
        <v>0</v>
      </c>
      <c r="M10" s="126"/>
      <c r="N10" s="129">
        <f>'Profili poslova'!G9</f>
        <v>3</v>
      </c>
      <c r="O10" s="124">
        <f>IF(SUM('Individualni rezultati'!T10:X10)&gt;0,AVERAGE('Individualni rezultati'!T10:X10),0)</f>
        <v>0</v>
      </c>
      <c r="P10" s="128">
        <f>MAX('Individualni rezultati'!T10:X10)</f>
        <v>0</v>
      </c>
      <c r="Q10" s="126"/>
      <c r="R10" s="129">
        <f>'Profili poslova'!H9</f>
        <v>1</v>
      </c>
      <c r="S10" s="130">
        <f>IF(SUM('Individualni rezultati'!Z10:AD10)&gt;0,AVERAGE('Individualni rezultati'!Z10:AD10),0)</f>
        <v>0</v>
      </c>
      <c r="T10" s="128">
        <f>MAX('Individualni rezultati'!Z10:AD10)</f>
        <v>0</v>
      </c>
      <c r="U10" s="126"/>
      <c r="V10" s="129">
        <f>'Profili poslova'!I9</f>
        <v>4</v>
      </c>
      <c r="W10" s="124">
        <f>IF(SUM('Individualni rezultati'!AF10:AJ10)&gt;0,AVERAGE('Individualni rezultati'!AF10:AJ10),0)</f>
        <v>0</v>
      </c>
      <c r="X10" s="128">
        <f>MAX('Individualni rezultati'!AF10:AJ10)</f>
        <v>0</v>
      </c>
      <c r="Y10" s="126"/>
      <c r="Z10" s="127">
        <f>'Profili poslova'!J9</f>
        <v>3</v>
      </c>
      <c r="AA10" s="130">
        <f>IF(SUM('Individualni rezultati'!AL10:AP10)&gt;0,AVERAGE('Individualni rezultati'!AL10:AP10),0)</f>
        <v>0</v>
      </c>
      <c r="AB10" s="131">
        <f>MAX('Individualni rezultati'!AL10:AP10)</f>
        <v>0</v>
      </c>
      <c r="AC10" s="126"/>
      <c r="AD10" s="129">
        <f>'Profili poslova'!K9</f>
        <v>0</v>
      </c>
      <c r="AE10" s="124">
        <f>IF(SUM('Individualni rezultati'!AR10:AV10)&gt;0,AVERAGE('Individualni rezultati'!AR10:AV10),0)</f>
        <v>0</v>
      </c>
      <c r="AF10" s="128">
        <f>MAX('Individualni rezultati'!AR10:AV10)</f>
        <v>0</v>
      </c>
      <c r="AG10" s="132"/>
      <c r="AH10" s="129">
        <f>'Profili poslova'!L9</f>
        <v>0</v>
      </c>
      <c r="AI10" s="124">
        <f>IF(SUM('Individualni rezultati'!AX10:BB10)&gt;0,AVERAGE('Individualni rezultati'!AX10:BB10),0)</f>
        <v>0</v>
      </c>
      <c r="AJ10" s="128">
        <f>MAX('Individualni rezultati'!AX10:BB10)</f>
        <v>0</v>
      </c>
      <c r="AK10" s="133"/>
      <c r="AL10" s="129">
        <f>'Profili poslova'!M9</f>
        <v>0</v>
      </c>
      <c r="AM10" s="124">
        <f>IF(SUM('Individualni rezultati'!BD10:BH10)&gt;0,AVERAGE('Individualni rezultati'!BD10:BH10),0)</f>
        <v>0</v>
      </c>
      <c r="AN10" s="128">
        <f>MAX('Individualni rezultati'!BD10:BE10)</f>
        <v>0</v>
      </c>
      <c r="AO10" s="133"/>
      <c r="AP10" s="129">
        <f>'Profili poslova'!N9</f>
        <v>0</v>
      </c>
      <c r="AQ10" s="124">
        <f>IF(SUM('Individualni rezultati'!BJ10:BN10)&gt;0,AVERAGE('Individualni rezultati'!BJ10:BN10),0)</f>
        <v>0</v>
      </c>
      <c r="AR10" s="128">
        <f>MAX('Individualni rezultati'!BJ10:BJ10)</f>
        <v>0</v>
      </c>
    </row>
    <row r="11" spans="1:44" ht="15.75" customHeight="1">
      <c r="A11" s="92" t="s">
        <v>9</v>
      </c>
      <c r="B11" s="127">
        <f>'Profili poslova'!D10</f>
        <v>1</v>
      </c>
      <c r="C11" s="124">
        <f>IF(SUM('Individualni rezultati'!B11:F11)&gt;0,AVERAGE('Individualni rezultati'!B11:F11),0)</f>
        <v>0</v>
      </c>
      <c r="D11" s="131">
        <f>MAX('Individualni rezultati'!B11:F11)</f>
        <v>0</v>
      </c>
      <c r="E11" s="126"/>
      <c r="F11" s="127">
        <f>'Profili poslova'!E10</f>
        <v>3</v>
      </c>
      <c r="G11" s="130">
        <f>IF(SUM('Individualni rezultati'!H11:L11)&gt;0,AVERAGE('Individualni rezultati'!H11:L11),0)</f>
        <v>0</v>
      </c>
      <c r="H11" s="128">
        <f>MAX('Individualni rezultati'!H11:L11)</f>
        <v>0</v>
      </c>
      <c r="I11" s="126"/>
      <c r="J11" s="127">
        <f>'Profili poslova'!F10</f>
        <v>2</v>
      </c>
      <c r="K11" s="124">
        <f>IF(SUM('Individualni rezultati'!N11:R11)&gt;0,AVERAGE('Individualni rezultati'!N11:R11),0)</f>
        <v>0</v>
      </c>
      <c r="L11" s="128">
        <f>MAX('Individualni rezultati'!N11:R11)</f>
        <v>0</v>
      </c>
      <c r="M11" s="126"/>
      <c r="N11" s="129">
        <f>'Profili poslova'!G10</f>
        <v>2</v>
      </c>
      <c r="O11" s="124">
        <f>IF(SUM('Individualni rezultati'!T11:X11)&gt;0,AVERAGE('Individualni rezultati'!T11:X11),0)</f>
        <v>0</v>
      </c>
      <c r="P11" s="128">
        <f>MAX('Individualni rezultati'!T11:X11)</f>
        <v>0</v>
      </c>
      <c r="Q11" s="126"/>
      <c r="R11" s="129">
        <f>'Profili poslova'!H10</f>
        <v>1</v>
      </c>
      <c r="S11" s="130">
        <f>IF(SUM('Individualni rezultati'!Z11:AD11)&gt;0,AVERAGE('Individualni rezultati'!Z11:AD11),0)</f>
        <v>0</v>
      </c>
      <c r="T11" s="128">
        <f>MAX('Individualni rezultati'!Z11:AD11)</f>
        <v>0</v>
      </c>
      <c r="U11" s="126"/>
      <c r="V11" s="129">
        <f>'Profili poslova'!I10</f>
        <v>4</v>
      </c>
      <c r="W11" s="124">
        <f>IF(SUM('Individualni rezultati'!AF11:AJ11)&gt;0,AVERAGE('Individualni rezultati'!AF11:AJ11),0)</f>
        <v>0</v>
      </c>
      <c r="X11" s="128">
        <f>MAX('Individualni rezultati'!AF11:AJ11)</f>
        <v>0</v>
      </c>
      <c r="Y11" s="126"/>
      <c r="Z11" s="127">
        <f>'Profili poslova'!J10</f>
        <v>3</v>
      </c>
      <c r="AA11" s="130">
        <f>IF(SUM('Individualni rezultati'!AL11:AP11)&gt;0,AVERAGE('Individualni rezultati'!AL11:AP11),0)</f>
        <v>0</v>
      </c>
      <c r="AB11" s="131">
        <f>MAX('Individualni rezultati'!AL11:AP11)</f>
        <v>0</v>
      </c>
      <c r="AC11" s="126"/>
      <c r="AD11" s="129">
        <f>'Profili poslova'!K10</f>
        <v>0</v>
      </c>
      <c r="AE11" s="124">
        <f>IF(SUM('Individualni rezultati'!AR11:AV11)&gt;0,AVERAGE('Individualni rezultati'!AR11:AV11),0)</f>
        <v>0</v>
      </c>
      <c r="AF11" s="128">
        <f>MAX('Individualni rezultati'!AR11:AV11)</f>
        <v>0</v>
      </c>
      <c r="AG11" s="132"/>
      <c r="AH11" s="129">
        <f>'Profili poslova'!L10</f>
        <v>0</v>
      </c>
      <c r="AI11" s="124">
        <f>IF(SUM('Individualni rezultati'!AX11:BB11)&gt;0,AVERAGE('Individualni rezultati'!AX11:BB11),0)</f>
        <v>0</v>
      </c>
      <c r="AJ11" s="128">
        <f>MAX('Individualni rezultati'!AX11:BB11)</f>
        <v>0</v>
      </c>
      <c r="AK11" s="133"/>
      <c r="AL11" s="129">
        <f>'Profili poslova'!M10</f>
        <v>0</v>
      </c>
      <c r="AM11" s="124">
        <f>IF(SUM('Individualni rezultati'!BD11:BH11)&gt;0,AVERAGE('Individualni rezultati'!BD11:BH11),0)</f>
        <v>0</v>
      </c>
      <c r="AN11" s="128">
        <f>MAX('Individualni rezultati'!BD11:BE11)</f>
        <v>0</v>
      </c>
      <c r="AO11" s="133"/>
      <c r="AP11" s="129">
        <f>'Profili poslova'!N10</f>
        <v>0</v>
      </c>
      <c r="AQ11" s="124">
        <f>IF(SUM('Individualni rezultati'!BJ11:BN11)&gt;0,AVERAGE('Individualni rezultati'!BJ11:BN11),0)</f>
        <v>0</v>
      </c>
      <c r="AR11" s="128">
        <f>MAX('Individualni rezultati'!BJ11:BJ11)</f>
        <v>0</v>
      </c>
    </row>
    <row r="12" spans="1:44" ht="15.75" customHeight="1">
      <c r="A12" s="92" t="s">
        <v>10</v>
      </c>
      <c r="B12" s="127">
        <f>'Profili poslova'!D11</f>
        <v>0</v>
      </c>
      <c r="C12" s="124">
        <f>IF(SUM('Individualni rezultati'!B12:F12)&gt;0,AVERAGE('Individualni rezultati'!B12:F12),0)</f>
        <v>0</v>
      </c>
      <c r="D12" s="131">
        <f>MAX('Individualni rezultati'!B12:F12)</f>
        <v>0</v>
      </c>
      <c r="E12" s="126"/>
      <c r="F12" s="127">
        <f>'Profili poslova'!E11</f>
        <v>2</v>
      </c>
      <c r="G12" s="130">
        <f>IF(SUM('Individualni rezultati'!H12:L12)&gt;0,AVERAGE('Individualni rezultati'!H12:L12),0)</f>
        <v>0</v>
      </c>
      <c r="H12" s="128">
        <f>MAX('Individualni rezultati'!H12:L12)</f>
        <v>0</v>
      </c>
      <c r="I12" s="126"/>
      <c r="J12" s="127">
        <f>'Profili poslova'!F11</f>
        <v>2</v>
      </c>
      <c r="K12" s="124">
        <f>IF(SUM('Individualni rezultati'!N12:R12)&gt;0,AVERAGE('Individualni rezultati'!N12:R12),0)</f>
        <v>0</v>
      </c>
      <c r="L12" s="128">
        <f>MAX('Individualni rezultati'!N12:R12)</f>
        <v>0</v>
      </c>
      <c r="M12" s="126"/>
      <c r="N12" s="129">
        <f>'Profili poslova'!G11</f>
        <v>3</v>
      </c>
      <c r="O12" s="124">
        <f>IF(SUM('Individualni rezultati'!T12:X12)&gt;0,AVERAGE('Individualni rezultati'!T12:X12),0)</f>
        <v>0</v>
      </c>
      <c r="P12" s="128">
        <f>MAX('Individualni rezultati'!T12:X12)</f>
        <v>0</v>
      </c>
      <c r="Q12" s="126"/>
      <c r="R12" s="129">
        <f>'Profili poslova'!H11</f>
        <v>0</v>
      </c>
      <c r="S12" s="130">
        <f>IF(SUM('Individualni rezultati'!Z12:AD12)&gt;0,AVERAGE('Individualni rezultati'!Z12:AD12),0)</f>
        <v>0</v>
      </c>
      <c r="T12" s="128">
        <f>MAX('Individualni rezultati'!Z12:AD12)</f>
        <v>0</v>
      </c>
      <c r="U12" s="126"/>
      <c r="V12" s="129">
        <f>'Profili poslova'!I11</f>
        <v>2</v>
      </c>
      <c r="W12" s="124">
        <f>IF(SUM('Individualni rezultati'!AF12:AJ12)&gt;0,AVERAGE('Individualni rezultati'!AF12:AJ12),0)</f>
        <v>0</v>
      </c>
      <c r="X12" s="128">
        <f>MAX('Individualni rezultati'!AF12:AJ12)</f>
        <v>0</v>
      </c>
      <c r="Y12" s="126"/>
      <c r="Z12" s="127">
        <f>'Profili poslova'!J11</f>
        <v>2</v>
      </c>
      <c r="AA12" s="130">
        <f>IF(SUM('Individualni rezultati'!AL12:AP12)&gt;0,AVERAGE('Individualni rezultati'!AL12:AP12),0)</f>
        <v>0</v>
      </c>
      <c r="AB12" s="131">
        <f>MAX('Individualni rezultati'!AL12:AP12)</f>
        <v>0</v>
      </c>
      <c r="AC12" s="126"/>
      <c r="AD12" s="129">
        <f>'Profili poslova'!K11</f>
        <v>0</v>
      </c>
      <c r="AE12" s="124">
        <f>IF(SUM('Individualni rezultati'!AR12:AV12)&gt;0,AVERAGE('Individualni rezultati'!AR12:AV12),0)</f>
        <v>0</v>
      </c>
      <c r="AF12" s="128">
        <f>MAX('Individualni rezultati'!AR12:AV12)</f>
        <v>0</v>
      </c>
      <c r="AG12" s="132"/>
      <c r="AH12" s="129">
        <f>'Profili poslova'!L11</f>
        <v>0</v>
      </c>
      <c r="AI12" s="124">
        <f>IF(SUM('Individualni rezultati'!AX12:BB12)&gt;0,AVERAGE('Individualni rezultati'!AX12:BB12),0)</f>
        <v>0</v>
      </c>
      <c r="AJ12" s="128">
        <f>MAX('Individualni rezultati'!AX12:BB12)</f>
        <v>0</v>
      </c>
      <c r="AK12" s="133"/>
      <c r="AL12" s="129">
        <f>'Profili poslova'!M11</f>
        <v>0</v>
      </c>
      <c r="AM12" s="124">
        <f>IF(SUM('Individualni rezultati'!BD12:BH12)&gt;0,AVERAGE('Individualni rezultati'!BD12:BH12),0)</f>
        <v>0</v>
      </c>
      <c r="AN12" s="128">
        <f>MAX('Individualni rezultati'!BD12:BE12)</f>
        <v>0</v>
      </c>
      <c r="AO12" s="133"/>
      <c r="AP12" s="129">
        <f>'Profili poslova'!N11</f>
        <v>0</v>
      </c>
      <c r="AQ12" s="124">
        <f>IF(SUM('Individualni rezultati'!BJ12:BN12)&gt;0,AVERAGE('Individualni rezultati'!BJ12:BN12),0)</f>
        <v>0</v>
      </c>
      <c r="AR12" s="128">
        <f>MAX('Individualni rezultati'!BJ12:BJ12)</f>
        <v>0</v>
      </c>
    </row>
    <row r="13" spans="1:44" ht="15.75" customHeight="1">
      <c r="A13" s="92" t="s">
        <v>11</v>
      </c>
      <c r="B13" s="127">
        <f>'Profili poslova'!D12</f>
        <v>1</v>
      </c>
      <c r="C13" s="124">
        <f>IF(SUM('Individualni rezultati'!B13:F13)&gt;0,AVERAGE('Individualni rezultati'!B13:F13),0)</f>
        <v>0</v>
      </c>
      <c r="D13" s="131">
        <f>MAX('Individualni rezultati'!B13:F13)</f>
        <v>0</v>
      </c>
      <c r="E13" s="126"/>
      <c r="F13" s="127">
        <f>'Profili poslova'!E12</f>
        <v>3</v>
      </c>
      <c r="G13" s="130">
        <f>IF(SUM('Individualni rezultati'!H13:L13)&gt;0,AVERAGE('Individualni rezultati'!H13:L13),0)</f>
        <v>0</v>
      </c>
      <c r="H13" s="128">
        <f>MAX('Individualni rezultati'!H13:L13)</f>
        <v>0</v>
      </c>
      <c r="I13" s="126"/>
      <c r="J13" s="127">
        <f>'Profili poslova'!F12</f>
        <v>2</v>
      </c>
      <c r="K13" s="124">
        <f>IF(SUM('Individualni rezultati'!N13:R13)&gt;0,AVERAGE('Individualni rezultati'!N13:R13),0)</f>
        <v>0</v>
      </c>
      <c r="L13" s="128">
        <f>MAX('Individualni rezultati'!N13:R13)</f>
        <v>0</v>
      </c>
      <c r="M13" s="126"/>
      <c r="N13" s="129">
        <f>'Profili poslova'!G12</f>
        <v>2</v>
      </c>
      <c r="O13" s="124">
        <f>IF(SUM('Individualni rezultati'!T13:X13)&gt;0,AVERAGE('Individualni rezultati'!T13:X13),0)</f>
        <v>0</v>
      </c>
      <c r="P13" s="128">
        <f>MAX('Individualni rezultati'!T13:X13)</f>
        <v>0</v>
      </c>
      <c r="Q13" s="126"/>
      <c r="R13" s="129">
        <f>'Profili poslova'!H12</f>
        <v>3</v>
      </c>
      <c r="S13" s="130">
        <f>IF(SUM('Individualni rezultati'!Z13:AD13)&gt;0,AVERAGE('Individualni rezultati'!Z13:AD13),0)</f>
        <v>0</v>
      </c>
      <c r="T13" s="128">
        <f>MAX('Individualni rezultati'!Z13:AD13)</f>
        <v>0</v>
      </c>
      <c r="U13" s="126"/>
      <c r="V13" s="129">
        <f>'Profili poslova'!I12</f>
        <v>3</v>
      </c>
      <c r="W13" s="124">
        <f>IF(SUM('Individualni rezultati'!AF13:AJ13)&gt;0,AVERAGE('Individualni rezultati'!AF13:AJ13),0)</f>
        <v>0</v>
      </c>
      <c r="X13" s="128">
        <f>MAX('Individualni rezultati'!AF13:AJ13)</f>
        <v>0</v>
      </c>
      <c r="Y13" s="126"/>
      <c r="Z13" s="127">
        <f>'Profili poslova'!J12</f>
        <v>0</v>
      </c>
      <c r="AA13" s="130">
        <f>IF(SUM('Individualni rezultati'!AL13:AP13)&gt;0,AVERAGE('Individualni rezultati'!AL13:AP13),0)</f>
        <v>0</v>
      </c>
      <c r="AB13" s="131">
        <f>MAX('Individualni rezultati'!AL13:AP13)</f>
        <v>0</v>
      </c>
      <c r="AC13" s="126"/>
      <c r="AD13" s="129">
        <f>'Profili poslova'!K12</f>
        <v>0</v>
      </c>
      <c r="AE13" s="124">
        <f>IF(SUM('Individualni rezultati'!AR13:AV13)&gt;0,AVERAGE('Individualni rezultati'!AR13:AV13),0)</f>
        <v>0</v>
      </c>
      <c r="AF13" s="128">
        <f>MAX('Individualni rezultati'!AR13:AV13)</f>
        <v>0</v>
      </c>
      <c r="AG13" s="132"/>
      <c r="AH13" s="129">
        <f>'Profili poslova'!L12</f>
        <v>0</v>
      </c>
      <c r="AI13" s="124">
        <f>IF(SUM('Individualni rezultati'!AX13:BB13)&gt;0,AVERAGE('Individualni rezultati'!AX13:BB13),0)</f>
        <v>0</v>
      </c>
      <c r="AJ13" s="128">
        <f>MAX('Individualni rezultati'!AX13:BB13)</f>
        <v>0</v>
      </c>
      <c r="AK13" s="133"/>
      <c r="AL13" s="129">
        <f>'Profili poslova'!M12</f>
        <v>0</v>
      </c>
      <c r="AM13" s="124">
        <f>IF(SUM('Individualni rezultati'!BD13:BH13)&gt;0,AVERAGE('Individualni rezultati'!BD13:BH13),0)</f>
        <v>0</v>
      </c>
      <c r="AN13" s="128">
        <f>MAX('Individualni rezultati'!BD13:BE13)</f>
        <v>0</v>
      </c>
      <c r="AO13" s="133"/>
      <c r="AP13" s="129">
        <f>'Profili poslova'!N12</f>
        <v>0</v>
      </c>
      <c r="AQ13" s="124">
        <f>IF(SUM('Individualni rezultati'!BJ13:BN13)&gt;0,AVERAGE('Individualni rezultati'!BJ13:BN13),0)</f>
        <v>0</v>
      </c>
      <c r="AR13" s="128">
        <f>MAX('Individualni rezultati'!BJ13:BJ13)</f>
        <v>0</v>
      </c>
    </row>
    <row r="14" spans="1:44" ht="15.75" customHeight="1">
      <c r="A14" s="92" t="s">
        <v>12</v>
      </c>
      <c r="B14" s="127">
        <f>'Profili poslova'!D13</f>
        <v>1</v>
      </c>
      <c r="C14" s="124">
        <f>IF(SUM('Individualni rezultati'!B14:F14)&gt;0,AVERAGE('Individualni rezultati'!B14:F14),0)</f>
        <v>0</v>
      </c>
      <c r="D14" s="131">
        <f>MAX('Individualni rezultati'!B14:F14)</f>
        <v>0</v>
      </c>
      <c r="E14" s="126"/>
      <c r="F14" s="127">
        <f>'Profili poslova'!E13</f>
        <v>3</v>
      </c>
      <c r="G14" s="130">
        <f>IF(SUM('Individualni rezultati'!H14:L14)&gt;0,AVERAGE('Individualni rezultati'!H14:L14),0)</f>
        <v>0</v>
      </c>
      <c r="H14" s="128">
        <f>MAX('Individualni rezultati'!H14:L14)</f>
        <v>0</v>
      </c>
      <c r="I14" s="126"/>
      <c r="J14" s="127">
        <f>'Profili poslova'!F13</f>
        <v>3</v>
      </c>
      <c r="K14" s="124">
        <f>IF(SUM('Individualni rezultati'!N14:R14)&gt;0,AVERAGE('Individualni rezultati'!N14:R14),0)</f>
        <v>0</v>
      </c>
      <c r="L14" s="128">
        <f>MAX('Individualni rezultati'!N14:R14)</f>
        <v>0</v>
      </c>
      <c r="M14" s="126"/>
      <c r="N14" s="129">
        <f>'Profili poslova'!G13</f>
        <v>2</v>
      </c>
      <c r="O14" s="124">
        <f>IF(SUM('Individualni rezultati'!T14:X14)&gt;0,AVERAGE('Individualni rezultati'!T14:X14),0)</f>
        <v>0</v>
      </c>
      <c r="P14" s="128">
        <f>MAX('Individualni rezultati'!T14:X14)</f>
        <v>0</v>
      </c>
      <c r="Q14" s="126"/>
      <c r="R14" s="129">
        <f>'Profili poslova'!H13</f>
        <v>2</v>
      </c>
      <c r="S14" s="130">
        <f>IF(SUM('Individualni rezultati'!Z14:AD14)&gt;0,AVERAGE('Individualni rezultati'!Z14:AD14),0)</f>
        <v>0</v>
      </c>
      <c r="T14" s="128">
        <f>MAX('Individualni rezultati'!Z14:AD14)</f>
        <v>0</v>
      </c>
      <c r="U14" s="126"/>
      <c r="V14" s="129">
        <f>'Profili poslova'!I13</f>
        <v>4</v>
      </c>
      <c r="W14" s="124">
        <f>IF(SUM('Individualni rezultati'!AF14:AJ14)&gt;0,AVERAGE('Individualni rezultati'!AF14:AJ14),0)</f>
        <v>0</v>
      </c>
      <c r="X14" s="128">
        <f>MAX('Individualni rezultati'!AF14:AJ14)</f>
        <v>0</v>
      </c>
      <c r="Y14" s="126"/>
      <c r="Z14" s="127">
        <f>'Profili poslova'!J13</f>
        <v>2</v>
      </c>
      <c r="AA14" s="130">
        <f>IF(SUM('Individualni rezultati'!AL14:AP14)&gt;0,AVERAGE('Individualni rezultati'!AL14:AP14),0)</f>
        <v>0</v>
      </c>
      <c r="AB14" s="131">
        <f>MAX('Individualni rezultati'!AL14:AP14)</f>
        <v>0</v>
      </c>
      <c r="AC14" s="126"/>
      <c r="AD14" s="129">
        <f>'Profili poslova'!K13</f>
        <v>0</v>
      </c>
      <c r="AE14" s="124">
        <f>IF(SUM('Individualni rezultati'!AR14:AV14)&gt;0,AVERAGE('Individualni rezultati'!AR14:AV14),0)</f>
        <v>0</v>
      </c>
      <c r="AF14" s="128">
        <f>MAX('Individualni rezultati'!AR14:AV14)</f>
        <v>0</v>
      </c>
      <c r="AG14" s="132"/>
      <c r="AH14" s="129">
        <f>'Profili poslova'!L13</f>
        <v>0</v>
      </c>
      <c r="AI14" s="124">
        <f>IF(SUM('Individualni rezultati'!AX14:BB14)&gt;0,AVERAGE('Individualni rezultati'!AX14:BB14),0)</f>
        <v>0</v>
      </c>
      <c r="AJ14" s="128">
        <f>MAX('Individualni rezultati'!AX14:BB14)</f>
        <v>0</v>
      </c>
      <c r="AK14" s="133"/>
      <c r="AL14" s="129">
        <f>'Profili poslova'!M13</f>
        <v>0</v>
      </c>
      <c r="AM14" s="124">
        <f>IF(SUM('Individualni rezultati'!BD14:BH14)&gt;0,AVERAGE('Individualni rezultati'!BD14:BH14),0)</f>
        <v>0</v>
      </c>
      <c r="AN14" s="128">
        <f>MAX('Individualni rezultati'!BD14:BE14)</f>
        <v>0</v>
      </c>
      <c r="AO14" s="133"/>
      <c r="AP14" s="129">
        <f>'Profili poslova'!N13</f>
        <v>0</v>
      </c>
      <c r="AQ14" s="124">
        <f>IF(SUM('Individualni rezultati'!BJ14:BN14)&gt;0,AVERAGE('Individualni rezultati'!BJ14:BN14),0)</f>
        <v>0</v>
      </c>
      <c r="AR14" s="128">
        <f>MAX('Individualni rezultati'!BJ14:BJ14)</f>
        <v>0</v>
      </c>
    </row>
    <row r="15" spans="1:44" ht="15.75" customHeight="1">
      <c r="A15" s="92" t="s">
        <v>13</v>
      </c>
      <c r="B15" s="127">
        <f>'Profili poslova'!D14</f>
        <v>1</v>
      </c>
      <c r="C15" s="124">
        <f>IF(SUM('Individualni rezultati'!B15:F15)&gt;0,AVERAGE('Individualni rezultati'!B15:F15),0)</f>
        <v>0</v>
      </c>
      <c r="D15" s="131">
        <f>MAX('Individualni rezultati'!B15:F15)</f>
        <v>0</v>
      </c>
      <c r="E15" s="126"/>
      <c r="F15" s="127">
        <f>'Profili poslova'!E14</f>
        <v>2</v>
      </c>
      <c r="G15" s="130">
        <f>IF(SUM('Individualni rezultati'!H15:L15)&gt;0,AVERAGE('Individualni rezultati'!H15:L15),0)</f>
        <v>0</v>
      </c>
      <c r="H15" s="128">
        <f>MAX('Individualni rezultati'!H15:L15)</f>
        <v>0</v>
      </c>
      <c r="I15" s="126"/>
      <c r="J15" s="127">
        <f>'Profili poslova'!F14</f>
        <v>2</v>
      </c>
      <c r="K15" s="124">
        <f>IF(SUM('Individualni rezultati'!N15:R15)&gt;0,AVERAGE('Individualni rezultati'!N15:R15),0)</f>
        <v>0</v>
      </c>
      <c r="L15" s="128">
        <f>MAX('Individualni rezultati'!N15:R15)</f>
        <v>0</v>
      </c>
      <c r="M15" s="126"/>
      <c r="N15" s="129">
        <f>'Profili poslova'!G14</f>
        <v>2</v>
      </c>
      <c r="O15" s="124">
        <f>IF(SUM('Individualni rezultati'!T15:X15)&gt;0,AVERAGE('Individualni rezultati'!T15:X15),0)</f>
        <v>0</v>
      </c>
      <c r="P15" s="128">
        <f>MAX('Individualni rezultati'!T15:X15)</f>
        <v>0</v>
      </c>
      <c r="Q15" s="126"/>
      <c r="R15" s="129">
        <f>'Profili poslova'!H14</f>
        <v>0</v>
      </c>
      <c r="S15" s="130">
        <f>IF(SUM('Individualni rezultati'!Z15:AD15)&gt;0,AVERAGE('Individualni rezultati'!Z15:AD15),0)</f>
        <v>0</v>
      </c>
      <c r="T15" s="128">
        <f>MAX('Individualni rezultati'!Z15:AD15)</f>
        <v>0</v>
      </c>
      <c r="U15" s="126"/>
      <c r="V15" s="129">
        <f>'Profili poslova'!I14</f>
        <v>4</v>
      </c>
      <c r="W15" s="124">
        <f>IF(SUM('Individualni rezultati'!AF15:AJ15)&gt;0,AVERAGE('Individualni rezultati'!AF15:AJ15),0)</f>
        <v>0</v>
      </c>
      <c r="X15" s="128">
        <f>MAX('Individualni rezultati'!AF15:AJ15)</f>
        <v>0</v>
      </c>
      <c r="Y15" s="126"/>
      <c r="Z15" s="127">
        <f>'Profili poslova'!J14</f>
        <v>0</v>
      </c>
      <c r="AA15" s="130">
        <f>IF(SUM('Individualni rezultati'!AL15:AP15)&gt;0,AVERAGE('Individualni rezultati'!AL15:AP15),0)</f>
        <v>0</v>
      </c>
      <c r="AB15" s="131">
        <f>MAX('Individualni rezultati'!AL15:AP15)</f>
        <v>0</v>
      </c>
      <c r="AC15" s="126"/>
      <c r="AD15" s="129">
        <f>'Profili poslova'!K14</f>
        <v>0</v>
      </c>
      <c r="AE15" s="124">
        <f>IF(SUM('Individualni rezultati'!AR15:AV15)&gt;0,AVERAGE('Individualni rezultati'!AR15:AV15),0)</f>
        <v>0</v>
      </c>
      <c r="AF15" s="128">
        <f>MAX('Individualni rezultati'!AR15:AV15)</f>
        <v>0</v>
      </c>
      <c r="AG15" s="132"/>
      <c r="AH15" s="129">
        <f>'Profili poslova'!L14</f>
        <v>0</v>
      </c>
      <c r="AI15" s="124">
        <f>IF(SUM('Individualni rezultati'!AX15:BB15)&gt;0,AVERAGE('Individualni rezultati'!AX15:BB15),0)</f>
        <v>0</v>
      </c>
      <c r="AJ15" s="128">
        <f>MAX('Individualni rezultati'!AX15:BB15)</f>
        <v>0</v>
      </c>
      <c r="AK15" s="133"/>
      <c r="AL15" s="129">
        <f>'Profili poslova'!M14</f>
        <v>0</v>
      </c>
      <c r="AM15" s="124">
        <f>IF(SUM('Individualni rezultati'!BD15:BH15)&gt;0,AVERAGE('Individualni rezultati'!BD15:BH15),0)</f>
        <v>0</v>
      </c>
      <c r="AN15" s="128">
        <f>MAX('Individualni rezultati'!BD15:BE15)</f>
        <v>0</v>
      </c>
      <c r="AO15" s="133"/>
      <c r="AP15" s="129">
        <f>'Profili poslova'!N14</f>
        <v>0</v>
      </c>
      <c r="AQ15" s="124">
        <f>IF(SUM('Individualni rezultati'!BJ15:BN15)&gt;0,AVERAGE('Individualni rezultati'!BJ15:BN15),0)</f>
        <v>0</v>
      </c>
      <c r="AR15" s="128">
        <f>MAX('Individualni rezultati'!BJ15:BJ15)</f>
        <v>0</v>
      </c>
    </row>
    <row r="16" spans="1:44" ht="15.75" customHeight="1">
      <c r="A16" s="92" t="s">
        <v>14</v>
      </c>
      <c r="B16" s="127">
        <f>'Profili poslova'!D15</f>
        <v>1</v>
      </c>
      <c r="C16" s="124">
        <f>IF(SUM('Individualni rezultati'!B16:F16)&gt;0,AVERAGE('Individualni rezultati'!B16:F16),0)</f>
        <v>0</v>
      </c>
      <c r="D16" s="131">
        <f>MAX('Individualni rezultati'!B16:F16)</f>
        <v>0</v>
      </c>
      <c r="E16" s="126"/>
      <c r="F16" s="127">
        <f>'Profili poslova'!E15</f>
        <v>3</v>
      </c>
      <c r="G16" s="130">
        <f>IF(SUM('Individualni rezultati'!H16:L16)&gt;0,AVERAGE('Individualni rezultati'!H16:L16),0)</f>
        <v>0</v>
      </c>
      <c r="H16" s="128">
        <f>MAX('Individualni rezultati'!H16:L16)</f>
        <v>0</v>
      </c>
      <c r="I16" s="126"/>
      <c r="J16" s="127">
        <f>'Profili poslova'!F15</f>
        <v>2</v>
      </c>
      <c r="K16" s="124">
        <f>IF(SUM('Individualni rezultati'!N16:R16)&gt;0,AVERAGE('Individualni rezultati'!N16:R16),0)</f>
        <v>0</v>
      </c>
      <c r="L16" s="128">
        <f>MAX('Individualni rezultati'!N16:R16)</f>
        <v>0</v>
      </c>
      <c r="M16" s="126"/>
      <c r="N16" s="129">
        <f>'Profili poslova'!G15</f>
        <v>3</v>
      </c>
      <c r="O16" s="124">
        <f>IF(SUM('Individualni rezultati'!T16:X16)&gt;0,AVERAGE('Individualni rezultati'!T16:X16),0)</f>
        <v>0</v>
      </c>
      <c r="P16" s="128">
        <f>MAX('Individualni rezultati'!T16:X16)</f>
        <v>0</v>
      </c>
      <c r="Q16" s="126"/>
      <c r="R16" s="129">
        <f>'Profili poslova'!H15</f>
        <v>0</v>
      </c>
      <c r="S16" s="130">
        <f>IF(SUM('Individualni rezultati'!Z16:AD16)&gt;0,AVERAGE('Individualni rezultati'!Z16:AD16),0)</f>
        <v>0</v>
      </c>
      <c r="T16" s="128">
        <f>MAX('Individualni rezultati'!Z16:AD16)</f>
        <v>0</v>
      </c>
      <c r="U16" s="126"/>
      <c r="V16" s="129">
        <f>'Profili poslova'!I15</f>
        <v>4</v>
      </c>
      <c r="W16" s="124">
        <f>IF(SUM('Individualni rezultati'!AF16:AJ16)&gt;0,AVERAGE('Individualni rezultati'!AF16:AJ16),0)</f>
        <v>0</v>
      </c>
      <c r="X16" s="128">
        <f>MAX('Individualni rezultati'!AF16:AJ16)</f>
        <v>0</v>
      </c>
      <c r="Y16" s="126"/>
      <c r="Z16" s="127">
        <f>'Profili poslova'!J15</f>
        <v>2</v>
      </c>
      <c r="AA16" s="130">
        <f>IF(SUM('Individualni rezultati'!AL16:AP16)&gt;0,AVERAGE('Individualni rezultati'!AL16:AP16),0)</f>
        <v>0</v>
      </c>
      <c r="AB16" s="131">
        <f>MAX('Individualni rezultati'!AL16:AP16)</f>
        <v>0</v>
      </c>
      <c r="AC16" s="126"/>
      <c r="AD16" s="129">
        <f>'Profili poslova'!K15</f>
        <v>0</v>
      </c>
      <c r="AE16" s="124">
        <f>IF(SUM('Individualni rezultati'!AR16:AV16)&gt;0,AVERAGE('Individualni rezultati'!AR16:AV16),0)</f>
        <v>0</v>
      </c>
      <c r="AF16" s="128">
        <f>MAX('Individualni rezultati'!AR16:AV16)</f>
        <v>0</v>
      </c>
      <c r="AG16" s="132"/>
      <c r="AH16" s="129">
        <f>'Profili poslova'!L15</f>
        <v>0</v>
      </c>
      <c r="AI16" s="124">
        <f>IF(SUM('Individualni rezultati'!AX16:BB16)&gt;0,AVERAGE('Individualni rezultati'!AX16:BB16),0)</f>
        <v>0</v>
      </c>
      <c r="AJ16" s="128">
        <f>MAX('Individualni rezultati'!AX16:BB16)</f>
        <v>0</v>
      </c>
      <c r="AK16" s="133"/>
      <c r="AL16" s="129">
        <f>'Profili poslova'!M15</f>
        <v>0</v>
      </c>
      <c r="AM16" s="124">
        <f>IF(SUM('Individualni rezultati'!BD16:BH16)&gt;0,AVERAGE('Individualni rezultati'!BD16:BH16),0)</f>
        <v>0</v>
      </c>
      <c r="AN16" s="128">
        <f>MAX('Individualni rezultati'!BD16:BE16)</f>
        <v>0</v>
      </c>
      <c r="AO16" s="133"/>
      <c r="AP16" s="129">
        <f>'Profili poslova'!N15</f>
        <v>0</v>
      </c>
      <c r="AQ16" s="124">
        <f>IF(SUM('Individualni rezultati'!BJ16:BN16)&gt;0,AVERAGE('Individualni rezultati'!BJ16:BN16),0)</f>
        <v>0</v>
      </c>
      <c r="AR16" s="128">
        <f>MAX('Individualni rezultati'!BJ16:BJ16)</f>
        <v>0</v>
      </c>
    </row>
    <row r="17" spans="1:44" ht="15.75" customHeight="1">
      <c r="A17" s="92" t="s">
        <v>15</v>
      </c>
      <c r="B17" s="127">
        <f>'Profili poslova'!D16</f>
        <v>1</v>
      </c>
      <c r="C17" s="124">
        <f>IF(SUM('Individualni rezultati'!B17:F17)&gt;0,AVERAGE('Individualni rezultati'!B17:F17),0)</f>
        <v>0</v>
      </c>
      <c r="D17" s="131">
        <f>MAX('Individualni rezultati'!B17:F17)</f>
        <v>0</v>
      </c>
      <c r="E17" s="126"/>
      <c r="F17" s="127">
        <f>'Profili poslova'!E16</f>
        <v>3</v>
      </c>
      <c r="G17" s="130">
        <f>IF(SUM('Individualni rezultati'!H17:L17)&gt;0,AVERAGE('Individualni rezultati'!H17:L17),0)</f>
        <v>0</v>
      </c>
      <c r="H17" s="128">
        <f>MAX('Individualni rezultati'!H17:L17)</f>
        <v>0</v>
      </c>
      <c r="I17" s="126"/>
      <c r="J17" s="127">
        <f>'Profili poslova'!F16</f>
        <v>2</v>
      </c>
      <c r="K17" s="124">
        <f>IF(SUM('Individualni rezultati'!N17:R17)&gt;0,AVERAGE('Individualni rezultati'!N17:R17),0)</f>
        <v>0</v>
      </c>
      <c r="L17" s="128">
        <f>MAX('Individualni rezultati'!N17:R17)</f>
        <v>0</v>
      </c>
      <c r="M17" s="126"/>
      <c r="N17" s="129">
        <f>'Profili poslova'!G16</f>
        <v>2</v>
      </c>
      <c r="O17" s="124">
        <f>IF(SUM('Individualni rezultati'!T17:X17)&gt;0,AVERAGE('Individualni rezultati'!T17:X17),0)</f>
        <v>0</v>
      </c>
      <c r="P17" s="128">
        <f>MAX('Individualni rezultati'!T17:X17)</f>
        <v>0</v>
      </c>
      <c r="Q17" s="126"/>
      <c r="R17" s="129">
        <f>'Profili poslova'!H16</f>
        <v>0</v>
      </c>
      <c r="S17" s="130">
        <f>IF(SUM('Individualni rezultati'!Z17:AD17)&gt;0,AVERAGE('Individualni rezultati'!Z17:AD17),0)</f>
        <v>0</v>
      </c>
      <c r="T17" s="128">
        <f>MAX('Individualni rezultati'!Z17:AD17)</f>
        <v>0</v>
      </c>
      <c r="U17" s="126"/>
      <c r="V17" s="129">
        <f>'Profili poslova'!I16</f>
        <v>3</v>
      </c>
      <c r="W17" s="124">
        <f>IF(SUM('Individualni rezultati'!AF17:AJ17)&gt;0,AVERAGE('Individualni rezultati'!AF17:AJ17),0)</f>
        <v>0</v>
      </c>
      <c r="X17" s="128">
        <f>MAX('Individualni rezultati'!AF17:AJ17)</f>
        <v>0</v>
      </c>
      <c r="Y17" s="126"/>
      <c r="Z17" s="127">
        <f>'Profili poslova'!J16</f>
        <v>0</v>
      </c>
      <c r="AA17" s="130">
        <f>IF(SUM('Individualni rezultati'!AL17:AP17)&gt;0,AVERAGE('Individualni rezultati'!AL17:AP17),0)</f>
        <v>0</v>
      </c>
      <c r="AB17" s="131">
        <f>MAX('Individualni rezultati'!AL17:AP17)</f>
        <v>0</v>
      </c>
      <c r="AC17" s="126"/>
      <c r="AD17" s="129">
        <f>'Profili poslova'!K16</f>
        <v>0</v>
      </c>
      <c r="AE17" s="124">
        <f>IF(SUM('Individualni rezultati'!AR17:AV17)&gt;0,AVERAGE('Individualni rezultati'!AR17:AV17),0)</f>
        <v>0</v>
      </c>
      <c r="AF17" s="128">
        <f>MAX('Individualni rezultati'!AR17:AV17)</f>
        <v>0</v>
      </c>
      <c r="AG17" s="132"/>
      <c r="AH17" s="129">
        <f>'Profili poslova'!L16</f>
        <v>0</v>
      </c>
      <c r="AI17" s="124">
        <f>IF(SUM('Individualni rezultati'!AX17:BB17)&gt;0,AVERAGE('Individualni rezultati'!AX17:BB17),0)</f>
        <v>0</v>
      </c>
      <c r="AJ17" s="128">
        <f>MAX('Individualni rezultati'!AX17:BB17)</f>
        <v>0</v>
      </c>
      <c r="AK17" s="133"/>
      <c r="AL17" s="129">
        <f>'Profili poslova'!M16</f>
        <v>0</v>
      </c>
      <c r="AM17" s="124">
        <f>IF(SUM('Individualni rezultati'!BD17:BH17)&gt;0,AVERAGE('Individualni rezultati'!BD17:BH17),0)</f>
        <v>0</v>
      </c>
      <c r="AN17" s="128">
        <f>MAX('Individualni rezultati'!BD17:BE17)</f>
        <v>0</v>
      </c>
      <c r="AO17" s="133"/>
      <c r="AP17" s="129">
        <f>'Profili poslova'!N16</f>
        <v>0</v>
      </c>
      <c r="AQ17" s="124">
        <f>IF(SUM('Individualni rezultati'!BJ17:BN17)&gt;0,AVERAGE('Individualni rezultati'!BJ17:BN17),0)</f>
        <v>0</v>
      </c>
      <c r="AR17" s="128">
        <f>MAX('Individualni rezultati'!BJ17:BJ17)</f>
        <v>0</v>
      </c>
    </row>
    <row r="18" spans="1:44" ht="15.75" customHeight="1">
      <c r="A18" s="92" t="s">
        <v>16</v>
      </c>
      <c r="B18" s="127">
        <f>'Profili poslova'!D17</f>
        <v>1</v>
      </c>
      <c r="C18" s="124">
        <f>IF(SUM('Individualni rezultati'!B18:F18)&gt;0,AVERAGE('Individualni rezultati'!B18:F18),0)</f>
        <v>0</v>
      </c>
      <c r="D18" s="131">
        <f>MAX('Individualni rezultati'!B18:F18)</f>
        <v>0</v>
      </c>
      <c r="E18" s="126"/>
      <c r="F18" s="127">
        <f>'Profili poslova'!E17</f>
        <v>3</v>
      </c>
      <c r="G18" s="130">
        <f>IF(SUM('Individualni rezultati'!H18:L18)&gt;0,AVERAGE('Individualni rezultati'!H18:L18),0)</f>
        <v>0</v>
      </c>
      <c r="H18" s="128">
        <f>MAX('Individualni rezultati'!H18:L18)</f>
        <v>0</v>
      </c>
      <c r="I18" s="126"/>
      <c r="J18" s="127">
        <f>'Profili poslova'!F17</f>
        <v>2</v>
      </c>
      <c r="K18" s="124">
        <f>IF(SUM('Individualni rezultati'!N18:R18)&gt;0,AVERAGE('Individualni rezultati'!N18:R18),0)</f>
        <v>0</v>
      </c>
      <c r="L18" s="128">
        <f>MAX('Individualni rezultati'!N18:R18)</f>
        <v>0</v>
      </c>
      <c r="M18" s="126"/>
      <c r="N18" s="129">
        <f>'Profili poslova'!G17</f>
        <v>3</v>
      </c>
      <c r="O18" s="124">
        <f>IF(SUM('Individualni rezultati'!T18:X18)&gt;0,AVERAGE('Individualni rezultati'!T18:X18),0)</f>
        <v>0</v>
      </c>
      <c r="P18" s="128">
        <f>MAX('Individualni rezultati'!T18:X18)</f>
        <v>0</v>
      </c>
      <c r="Q18" s="126"/>
      <c r="R18" s="129">
        <f>'Profili poslova'!H17</f>
        <v>1</v>
      </c>
      <c r="S18" s="130">
        <f>IF(SUM('Individualni rezultati'!Z18:AD18)&gt;0,AVERAGE('Individualni rezultati'!Z18:AD18),0)</f>
        <v>0</v>
      </c>
      <c r="T18" s="128">
        <f>MAX('Individualni rezultati'!Z18:AD18)</f>
        <v>0</v>
      </c>
      <c r="U18" s="126"/>
      <c r="V18" s="129">
        <f>'Profili poslova'!I17</f>
        <v>3</v>
      </c>
      <c r="W18" s="124">
        <f>IF(SUM('Individualni rezultati'!AF18:AJ18)&gt;0,AVERAGE('Individualni rezultati'!AF18:AJ18),0)</f>
        <v>0</v>
      </c>
      <c r="X18" s="128">
        <f>MAX('Individualni rezultati'!AF18:AJ18)</f>
        <v>0</v>
      </c>
      <c r="Y18" s="126"/>
      <c r="Z18" s="127">
        <f>'Profili poslova'!J17</f>
        <v>2</v>
      </c>
      <c r="AA18" s="130">
        <f>IF(SUM('Individualni rezultati'!AL18:AP18)&gt;0,AVERAGE('Individualni rezultati'!AL18:AP18),0)</f>
        <v>0</v>
      </c>
      <c r="AB18" s="131">
        <f>MAX('Individualni rezultati'!AL18:AP18)</f>
        <v>0</v>
      </c>
      <c r="AC18" s="126"/>
      <c r="AD18" s="129">
        <f>'Profili poslova'!K17</f>
        <v>0</v>
      </c>
      <c r="AE18" s="124">
        <f>IF(SUM('Individualni rezultati'!AR18:AV18)&gt;0,AVERAGE('Individualni rezultati'!AR18:AV18),0)</f>
        <v>0</v>
      </c>
      <c r="AF18" s="128">
        <f>MAX('Individualni rezultati'!AR18:AV18)</f>
        <v>0</v>
      </c>
      <c r="AG18" s="132"/>
      <c r="AH18" s="129">
        <f>'Profili poslova'!L17</f>
        <v>0</v>
      </c>
      <c r="AI18" s="124">
        <f>IF(SUM('Individualni rezultati'!AX18:BB18)&gt;0,AVERAGE('Individualni rezultati'!AX18:BB18),0)</f>
        <v>0</v>
      </c>
      <c r="AJ18" s="128">
        <f>MAX('Individualni rezultati'!AX18:BB18)</f>
        <v>0</v>
      </c>
      <c r="AK18" s="133"/>
      <c r="AL18" s="129">
        <f>'Profili poslova'!M17</f>
        <v>0</v>
      </c>
      <c r="AM18" s="124">
        <f>IF(SUM('Individualni rezultati'!BD18:BH18)&gt;0,AVERAGE('Individualni rezultati'!BD18:BH18),0)</f>
        <v>0</v>
      </c>
      <c r="AN18" s="128">
        <f>MAX('Individualni rezultati'!BD18:BE18)</f>
        <v>0</v>
      </c>
      <c r="AO18" s="133"/>
      <c r="AP18" s="129">
        <f>'Profili poslova'!N17</f>
        <v>0</v>
      </c>
      <c r="AQ18" s="124">
        <f>IF(SUM('Individualni rezultati'!BJ18:BN18)&gt;0,AVERAGE('Individualni rezultati'!BJ18:BN18),0)</f>
        <v>0</v>
      </c>
      <c r="AR18" s="128">
        <f>MAX('Individualni rezultati'!BJ18:BJ18)</f>
        <v>0</v>
      </c>
    </row>
    <row r="19" spans="1:44" ht="15.75" customHeight="1">
      <c r="A19" s="92" t="s">
        <v>17</v>
      </c>
      <c r="B19" s="127">
        <f>'Profili poslova'!D18</f>
        <v>1</v>
      </c>
      <c r="C19" s="124">
        <f>IF(SUM('Individualni rezultati'!B19:F19)&gt;0,AVERAGE('Individualni rezultati'!B19:F19),0)</f>
        <v>0</v>
      </c>
      <c r="D19" s="131">
        <f>MAX('Individualni rezultati'!B19:F19)</f>
        <v>0</v>
      </c>
      <c r="E19" s="126"/>
      <c r="F19" s="127">
        <f>'Profili poslova'!E18</f>
        <v>2</v>
      </c>
      <c r="G19" s="130">
        <f>IF(SUM('Individualni rezultati'!H19:L19)&gt;0,AVERAGE('Individualni rezultati'!H19:L19),0)</f>
        <v>0</v>
      </c>
      <c r="H19" s="128">
        <f>MAX('Individualni rezultati'!H19:L19)</f>
        <v>0</v>
      </c>
      <c r="I19" s="126"/>
      <c r="J19" s="127">
        <f>'Profili poslova'!F18</f>
        <v>2</v>
      </c>
      <c r="K19" s="124">
        <f>IF(SUM('Individualni rezultati'!N19:R19)&gt;0,AVERAGE('Individualni rezultati'!N19:R19),0)</f>
        <v>0</v>
      </c>
      <c r="L19" s="128">
        <f>MAX('Individualni rezultati'!N19:R19)</f>
        <v>0</v>
      </c>
      <c r="M19" s="126"/>
      <c r="N19" s="129">
        <f>'Profili poslova'!G18</f>
        <v>1</v>
      </c>
      <c r="O19" s="124">
        <f>IF(SUM('Individualni rezultati'!T19:X19)&gt;0,AVERAGE('Individualni rezultati'!T19:X19),0)</f>
        <v>0</v>
      </c>
      <c r="P19" s="128">
        <f>MAX('Individualni rezultati'!T19:X19)</f>
        <v>0</v>
      </c>
      <c r="Q19" s="126"/>
      <c r="R19" s="129">
        <f>'Profili poslova'!H18</f>
        <v>0</v>
      </c>
      <c r="S19" s="130">
        <f>IF(SUM('Individualni rezultati'!Z19:AD19)&gt;0,AVERAGE('Individualni rezultati'!Z19:AD19),0)</f>
        <v>0</v>
      </c>
      <c r="T19" s="128">
        <f>MAX('Individualni rezultati'!Z19:AD19)</f>
        <v>0</v>
      </c>
      <c r="U19" s="126"/>
      <c r="V19" s="129">
        <f>'Profili poslova'!I18</f>
        <v>3</v>
      </c>
      <c r="W19" s="124">
        <f>IF(SUM('Individualni rezultati'!AF19:AJ19)&gt;0,AVERAGE('Individualni rezultati'!AF19:AJ19),0)</f>
        <v>0</v>
      </c>
      <c r="X19" s="128">
        <f>MAX('Individualni rezultati'!AF19:AJ19)</f>
        <v>0</v>
      </c>
      <c r="Y19" s="126"/>
      <c r="Z19" s="127">
        <f>'Profili poslova'!J18</f>
        <v>3</v>
      </c>
      <c r="AA19" s="130">
        <f>IF(SUM('Individualni rezultati'!AL19:AP19)&gt;0,AVERAGE('Individualni rezultati'!AL19:AP19),0)</f>
        <v>0</v>
      </c>
      <c r="AB19" s="131">
        <f>MAX('Individualni rezultati'!AL19:AP19)</f>
        <v>0</v>
      </c>
      <c r="AC19" s="126"/>
      <c r="AD19" s="129">
        <f>'Profili poslova'!K18</f>
        <v>0</v>
      </c>
      <c r="AE19" s="124">
        <f>IF(SUM('Individualni rezultati'!AR19:AV19)&gt;0,AVERAGE('Individualni rezultati'!AR19:AV19),0)</f>
        <v>0</v>
      </c>
      <c r="AF19" s="128">
        <f>MAX('Individualni rezultati'!AR19:AV19)</f>
        <v>0</v>
      </c>
      <c r="AG19" s="132"/>
      <c r="AH19" s="129">
        <f>'Profili poslova'!L18</f>
        <v>0</v>
      </c>
      <c r="AI19" s="124">
        <f>IF(SUM('Individualni rezultati'!AX19:BB19)&gt;0,AVERAGE('Individualni rezultati'!AX19:BB19),0)</f>
        <v>0</v>
      </c>
      <c r="AJ19" s="128">
        <f>MAX('Individualni rezultati'!AX19:BB19)</f>
        <v>0</v>
      </c>
      <c r="AK19" s="133"/>
      <c r="AL19" s="129">
        <f>'Profili poslova'!M18</f>
        <v>0</v>
      </c>
      <c r="AM19" s="124">
        <f>IF(SUM('Individualni rezultati'!BD19:BH19)&gt;0,AVERAGE('Individualni rezultati'!BD19:BH19),0)</f>
        <v>0</v>
      </c>
      <c r="AN19" s="128">
        <f>MAX('Individualni rezultati'!BD19:BE19)</f>
        <v>0</v>
      </c>
      <c r="AO19" s="133"/>
      <c r="AP19" s="129">
        <f>'Profili poslova'!N18</f>
        <v>0</v>
      </c>
      <c r="AQ19" s="124">
        <f>IF(SUM('Individualni rezultati'!BJ19:BN19)&gt;0,AVERAGE('Individualni rezultati'!BJ19:BN19),0)</f>
        <v>0</v>
      </c>
      <c r="AR19" s="128">
        <f>MAX('Individualni rezultati'!BJ19:BJ19)</f>
        <v>0</v>
      </c>
    </row>
    <row r="20" spans="1:44" ht="15.75" customHeight="1">
      <c r="A20" s="92" t="s">
        <v>18</v>
      </c>
      <c r="B20" s="127">
        <f>'Profili poslova'!D19</f>
        <v>1</v>
      </c>
      <c r="C20" s="124">
        <f>IF(SUM('Individualni rezultati'!B20:F20)&gt;0,AVERAGE('Individualni rezultati'!B20:F20),0)</f>
        <v>0</v>
      </c>
      <c r="D20" s="131">
        <f>MAX('Individualni rezultati'!B20:F20)</f>
        <v>0</v>
      </c>
      <c r="E20" s="126"/>
      <c r="F20" s="127">
        <f>'Profili poslova'!E19</f>
        <v>3</v>
      </c>
      <c r="G20" s="130">
        <f>IF(SUM('Individualni rezultati'!H20:L20)&gt;0,AVERAGE('Individualni rezultati'!H20:L20),0)</f>
        <v>0</v>
      </c>
      <c r="H20" s="128">
        <f>MAX('Individualni rezultati'!H20:L20)</f>
        <v>0</v>
      </c>
      <c r="I20" s="126"/>
      <c r="J20" s="127">
        <f>'Profili poslova'!F19</f>
        <v>3</v>
      </c>
      <c r="K20" s="124">
        <f>IF(SUM('Individualni rezultati'!N20:R20)&gt;0,AVERAGE('Individualni rezultati'!N20:R20),0)</f>
        <v>0</v>
      </c>
      <c r="L20" s="128">
        <f>MAX('Individualni rezultati'!N20:R20)</f>
        <v>0</v>
      </c>
      <c r="M20" s="129"/>
      <c r="N20" s="129">
        <f>'Profili poslova'!G19</f>
        <v>1</v>
      </c>
      <c r="O20" s="124">
        <f>IF(SUM('Individualni rezultati'!T20:X20)&gt;0,AVERAGE('Individualni rezultati'!T20:X20),0)</f>
        <v>0</v>
      </c>
      <c r="P20" s="128">
        <f>MAX('Individualni rezultati'!T20:X20)</f>
        <v>0</v>
      </c>
      <c r="Q20" s="126"/>
      <c r="R20" s="129">
        <f>'Profili poslova'!H19</f>
        <v>0</v>
      </c>
      <c r="S20" s="130">
        <f>IF(SUM('Individualni rezultati'!Z20:AD20)&gt;0,AVERAGE('Individualni rezultati'!Z20:AD20),0)</f>
        <v>0</v>
      </c>
      <c r="T20" s="128">
        <f>MAX('Individualni rezultati'!Z20:AD20)</f>
        <v>0</v>
      </c>
      <c r="U20" s="126"/>
      <c r="V20" s="129">
        <f>'Profili poslova'!I19</f>
        <v>4</v>
      </c>
      <c r="W20" s="124">
        <f>IF(SUM('Individualni rezultati'!AF20:AJ20)&gt;0,AVERAGE('Individualni rezultati'!AF20:AJ20),0)</f>
        <v>0</v>
      </c>
      <c r="X20" s="128">
        <f>MAX('Individualni rezultati'!AF20:AJ20)</f>
        <v>0</v>
      </c>
      <c r="Y20" s="126"/>
      <c r="Z20" s="127">
        <f>'Profili poslova'!J19</f>
        <v>3</v>
      </c>
      <c r="AA20" s="130">
        <f>IF(SUM('Individualni rezultati'!AL20:AP20)&gt;0,AVERAGE('Individualni rezultati'!AL20:AP20),0)</f>
        <v>0</v>
      </c>
      <c r="AB20" s="131">
        <f>MAX('Individualni rezultati'!AL20:AP20)</f>
        <v>0</v>
      </c>
      <c r="AC20" s="126"/>
      <c r="AD20" s="129">
        <f>'Profili poslova'!K19</f>
        <v>0</v>
      </c>
      <c r="AE20" s="124">
        <f>IF(SUM('Individualni rezultati'!AR20:AV20)&gt;0,AVERAGE('Individualni rezultati'!AR20:AV20),0)</f>
        <v>0</v>
      </c>
      <c r="AF20" s="128">
        <f>MAX('Individualni rezultati'!AR20:AV20)</f>
        <v>0</v>
      </c>
      <c r="AG20" s="132"/>
      <c r="AH20" s="129">
        <f>'Profili poslova'!L19</f>
        <v>0</v>
      </c>
      <c r="AI20" s="124">
        <f>IF(SUM('Individualni rezultati'!AX20:BB20)&gt;0,AVERAGE('Individualni rezultati'!AX20:BB20),0)</f>
        <v>0</v>
      </c>
      <c r="AJ20" s="128">
        <f>MAX('Individualni rezultati'!AX20:BB20)</f>
        <v>0</v>
      </c>
      <c r="AK20" s="133"/>
      <c r="AL20" s="129">
        <f>'Profili poslova'!M19</f>
        <v>0</v>
      </c>
      <c r="AM20" s="124">
        <f>IF(SUM('Individualni rezultati'!BD20:BH20)&gt;0,AVERAGE('Individualni rezultati'!BD20:BH20),0)</f>
        <v>0</v>
      </c>
      <c r="AN20" s="128">
        <f>MAX('Individualni rezultati'!BD20:BE20)</f>
        <v>0</v>
      </c>
      <c r="AO20" s="133"/>
      <c r="AP20" s="129">
        <f>'Profili poslova'!N19</f>
        <v>0</v>
      </c>
      <c r="AQ20" s="124">
        <f>IF(SUM('Individualni rezultati'!BJ20:BN20)&gt;0,AVERAGE('Individualni rezultati'!BJ20:BN20),0)</f>
        <v>0</v>
      </c>
      <c r="AR20" s="128">
        <f>MAX('Individualni rezultati'!BJ20:BJ20)</f>
        <v>0</v>
      </c>
    </row>
    <row r="21" spans="1:44" ht="15.75" customHeight="1">
      <c r="A21" s="92" t="s">
        <v>19</v>
      </c>
      <c r="B21" s="127">
        <f>'Profili poslova'!D20</f>
        <v>1</v>
      </c>
      <c r="C21" s="124">
        <f>IF(SUM('Individualni rezultati'!B21:F21)&gt;0,AVERAGE('Individualni rezultati'!B21:F21),0)</f>
        <v>0</v>
      </c>
      <c r="D21" s="131">
        <f>MAX('Individualni rezultati'!B21:F21)</f>
        <v>0</v>
      </c>
      <c r="E21" s="126"/>
      <c r="F21" s="127">
        <f>'Profili poslova'!E20</f>
        <v>2</v>
      </c>
      <c r="G21" s="130">
        <f>IF(SUM('Individualni rezultati'!H21:L21)&gt;0,AVERAGE('Individualni rezultati'!H21:L21),0)</f>
        <v>0</v>
      </c>
      <c r="H21" s="128">
        <f>MAX('Individualni rezultati'!H21:L21)</f>
        <v>0</v>
      </c>
      <c r="I21" s="126"/>
      <c r="J21" s="127">
        <f>'Profili poslova'!F20</f>
        <v>2</v>
      </c>
      <c r="K21" s="124">
        <f>IF(SUM('Individualni rezultati'!N21:R21)&gt;0,AVERAGE('Individualni rezultati'!N21:R21),0)</f>
        <v>0</v>
      </c>
      <c r="L21" s="128">
        <f>MAX('Individualni rezultati'!N21:R21)</f>
        <v>0</v>
      </c>
      <c r="M21" s="126"/>
      <c r="N21" s="129">
        <f>'Profili poslova'!G20</f>
        <v>0</v>
      </c>
      <c r="O21" s="124">
        <f>IF(SUM('Individualni rezultati'!T21:X21)&gt;0,AVERAGE('Individualni rezultati'!T21:X21),0)</f>
        <v>0</v>
      </c>
      <c r="P21" s="128">
        <f>MAX('Individualni rezultati'!T21:X21)</f>
        <v>0</v>
      </c>
      <c r="Q21" s="126"/>
      <c r="R21" s="129">
        <f>'Profili poslova'!H20</f>
        <v>4</v>
      </c>
      <c r="S21" s="130">
        <f>IF(SUM('Individualni rezultati'!Z21:AD21)&gt;0,AVERAGE('Individualni rezultati'!Z21:AD21),0)</f>
        <v>0</v>
      </c>
      <c r="T21" s="128">
        <f>MAX('Individualni rezultati'!Z21:AD21)</f>
        <v>0</v>
      </c>
      <c r="U21" s="126"/>
      <c r="V21" s="129">
        <f>'Profili poslova'!I20</f>
        <v>3</v>
      </c>
      <c r="W21" s="124">
        <f>IF(SUM('Individualni rezultati'!AF21:AJ21)&gt;0,AVERAGE('Individualni rezultati'!AF21:AJ21),0)</f>
        <v>0</v>
      </c>
      <c r="X21" s="128">
        <f>MAX('Individualni rezultati'!AF21:AJ21)</f>
        <v>0</v>
      </c>
      <c r="Y21" s="126"/>
      <c r="Z21" s="127">
        <f>'Profili poslova'!J20</f>
        <v>2</v>
      </c>
      <c r="AA21" s="130">
        <f>IF(SUM('Individualni rezultati'!AL21:AP21)&gt;0,AVERAGE('Individualni rezultati'!AL21:AP21),0)</f>
        <v>0</v>
      </c>
      <c r="AB21" s="131">
        <f>MAX('Individualni rezultati'!AL21:AP21)</f>
        <v>0</v>
      </c>
      <c r="AC21" s="126"/>
      <c r="AD21" s="129">
        <f>'Profili poslova'!K20</f>
        <v>0</v>
      </c>
      <c r="AE21" s="124">
        <f>IF(SUM('Individualni rezultati'!AR21:AV21)&gt;0,AVERAGE('Individualni rezultati'!AR21:AV21),0)</f>
        <v>0</v>
      </c>
      <c r="AF21" s="128">
        <f>MAX('Individualni rezultati'!AR21:AV21)</f>
        <v>0</v>
      </c>
      <c r="AG21" s="132"/>
      <c r="AH21" s="129">
        <f>'Profili poslova'!L20</f>
        <v>0</v>
      </c>
      <c r="AI21" s="124">
        <f>IF(SUM('Individualni rezultati'!AX21:BB21)&gt;0,AVERAGE('Individualni rezultati'!AX21:BB21),0)</f>
        <v>0</v>
      </c>
      <c r="AJ21" s="128">
        <f>MAX('Individualni rezultati'!AX21:BB21)</f>
        <v>0</v>
      </c>
      <c r="AK21" s="133"/>
      <c r="AL21" s="129">
        <f>'Profili poslova'!M20</f>
        <v>0</v>
      </c>
      <c r="AM21" s="124">
        <f>IF(SUM('Individualni rezultati'!BD21:BH21)&gt;0,AVERAGE('Individualni rezultati'!BD21:BH21),0)</f>
        <v>0</v>
      </c>
      <c r="AN21" s="128">
        <f>MAX('Individualni rezultati'!BD21:BE21)</f>
        <v>0</v>
      </c>
      <c r="AO21" s="133"/>
      <c r="AP21" s="129">
        <f>'Profili poslova'!N20</f>
        <v>0</v>
      </c>
      <c r="AQ21" s="124">
        <f>IF(SUM('Individualni rezultati'!BJ21:BN21)&gt;0,AVERAGE('Individualni rezultati'!BJ21:BN21),0)</f>
        <v>0</v>
      </c>
      <c r="AR21" s="128">
        <f>MAX('Individualni rezultati'!BJ21:BJ21)</f>
        <v>0</v>
      </c>
    </row>
    <row r="22" spans="1:44" ht="15.75" customHeight="1">
      <c r="A22" s="92" t="s">
        <v>20</v>
      </c>
      <c r="B22" s="127">
        <f>'Profili poslova'!D21</f>
        <v>1</v>
      </c>
      <c r="C22" s="124">
        <f>IF(SUM('Individualni rezultati'!B22:F22)&gt;0,AVERAGE('Individualni rezultati'!B22:F22),0)</f>
        <v>0</v>
      </c>
      <c r="D22" s="131">
        <f>MAX('Individualni rezultati'!B22:F22)</f>
        <v>0</v>
      </c>
      <c r="E22" s="126"/>
      <c r="F22" s="127">
        <f>'Profili poslova'!E21</f>
        <v>2</v>
      </c>
      <c r="G22" s="130">
        <f>IF(SUM('Individualni rezultati'!H22:L22)&gt;0,AVERAGE('Individualni rezultati'!H22:L22),0)</f>
        <v>0</v>
      </c>
      <c r="H22" s="128">
        <f>MAX('Individualni rezultati'!H22:L22)</f>
        <v>0</v>
      </c>
      <c r="I22" s="126"/>
      <c r="J22" s="127">
        <f>'Profili poslova'!F21</f>
        <v>1</v>
      </c>
      <c r="K22" s="124">
        <f>IF(SUM('Individualni rezultati'!N22:R22)&gt;0,AVERAGE('Individualni rezultati'!N22:R22),0)</f>
        <v>0</v>
      </c>
      <c r="L22" s="128">
        <f>MAX('Individualni rezultati'!N22:R22)</f>
        <v>0</v>
      </c>
      <c r="M22" s="126"/>
      <c r="N22" s="129">
        <f>'Profili poslova'!G21</f>
        <v>0</v>
      </c>
      <c r="O22" s="124">
        <f>IF(SUM('Individualni rezultati'!T22:X22)&gt;0,AVERAGE('Individualni rezultati'!T22:X22),0)</f>
        <v>0</v>
      </c>
      <c r="P22" s="128">
        <f>MAX('Individualni rezultati'!T22:X22)</f>
        <v>0</v>
      </c>
      <c r="Q22" s="126"/>
      <c r="R22" s="129">
        <f>'Profili poslova'!H21</f>
        <v>3</v>
      </c>
      <c r="S22" s="130">
        <f>IF(SUM('Individualni rezultati'!Z22:AD22)&gt;0,AVERAGE('Individualni rezultati'!Z22:AD22),0)</f>
        <v>0</v>
      </c>
      <c r="T22" s="128">
        <f>MAX('Individualni rezultati'!Z22:AD22)</f>
        <v>0</v>
      </c>
      <c r="U22" s="126"/>
      <c r="V22" s="129">
        <f>'Profili poslova'!I21</f>
        <v>3</v>
      </c>
      <c r="W22" s="124">
        <f>IF(SUM('Individualni rezultati'!AF22:AJ22)&gt;0,AVERAGE('Individualni rezultati'!AF22:AJ22),0)</f>
        <v>0</v>
      </c>
      <c r="X22" s="128">
        <f>MAX('Individualni rezultati'!AF22:AJ22)</f>
        <v>0</v>
      </c>
      <c r="Y22" s="126"/>
      <c r="Z22" s="127">
        <f>'Profili poslova'!J21</f>
        <v>0</v>
      </c>
      <c r="AA22" s="130">
        <f>IF(SUM('Individualni rezultati'!AL22:AP22)&gt;0,AVERAGE('Individualni rezultati'!AL22:AP22),0)</f>
        <v>0</v>
      </c>
      <c r="AB22" s="131">
        <f>MAX('Individualni rezultati'!AL22:AP22)</f>
        <v>0</v>
      </c>
      <c r="AC22" s="126"/>
      <c r="AD22" s="129">
        <f>'Profili poslova'!K21</f>
        <v>0</v>
      </c>
      <c r="AE22" s="124">
        <f>IF(SUM('Individualni rezultati'!AR22:AV22)&gt;0,AVERAGE('Individualni rezultati'!AR22:AV22),0)</f>
        <v>0</v>
      </c>
      <c r="AF22" s="128">
        <f>MAX('Individualni rezultati'!AR22:AV22)</f>
        <v>0</v>
      </c>
      <c r="AG22" s="132"/>
      <c r="AH22" s="129">
        <f>'Profili poslova'!L21</f>
        <v>0</v>
      </c>
      <c r="AI22" s="124">
        <f>IF(SUM('Individualni rezultati'!AX22:BB22)&gt;0,AVERAGE('Individualni rezultati'!AX22:BB22),0)</f>
        <v>0</v>
      </c>
      <c r="AJ22" s="128">
        <f>MAX('Individualni rezultati'!AX22:BB22)</f>
        <v>0</v>
      </c>
      <c r="AK22" s="133"/>
      <c r="AL22" s="129">
        <f>'Profili poslova'!M21</f>
        <v>0</v>
      </c>
      <c r="AM22" s="124">
        <f>IF(SUM('Individualni rezultati'!BD22:BH22)&gt;0,AVERAGE('Individualni rezultati'!BD22:BH22),0)</f>
        <v>0</v>
      </c>
      <c r="AN22" s="128">
        <f>MAX('Individualni rezultati'!BD22:BE22)</f>
        <v>0</v>
      </c>
      <c r="AO22" s="133"/>
      <c r="AP22" s="129">
        <f>'Profili poslova'!N21</f>
        <v>0</v>
      </c>
      <c r="AQ22" s="124">
        <f>IF(SUM('Individualni rezultati'!BJ22:BN22)&gt;0,AVERAGE('Individualni rezultati'!BJ22:BN22),0)</f>
        <v>0</v>
      </c>
      <c r="AR22" s="128">
        <f>MAX('Individualni rezultati'!BJ22:BJ22)</f>
        <v>0</v>
      </c>
    </row>
    <row r="23" spans="1:44" ht="15.75" customHeight="1">
      <c r="A23" s="92" t="s">
        <v>21</v>
      </c>
      <c r="B23" s="127">
        <f>'Profili poslova'!D22</f>
        <v>1</v>
      </c>
      <c r="C23" s="124">
        <f>IF(SUM('Individualni rezultati'!B23:F23)&gt;0,AVERAGE('Individualni rezultati'!B23:F23),0)</f>
        <v>0</v>
      </c>
      <c r="D23" s="131">
        <f>MAX('Individualni rezultati'!B23:F23)</f>
        <v>0</v>
      </c>
      <c r="E23" s="126"/>
      <c r="F23" s="127">
        <f>'Profili poslova'!E22</f>
        <v>2</v>
      </c>
      <c r="G23" s="130">
        <f>IF(SUM('Individualni rezultati'!H23:L23)&gt;0,AVERAGE('Individualni rezultati'!H23:L23),0)</f>
        <v>0</v>
      </c>
      <c r="H23" s="128">
        <f>MAX('Individualni rezultati'!H23:L23)</f>
        <v>0</v>
      </c>
      <c r="I23" s="126"/>
      <c r="J23" s="127">
        <f>'Profili poslova'!F22</f>
        <v>2</v>
      </c>
      <c r="K23" s="124">
        <f>IF(SUM('Individualni rezultati'!N23:R23)&gt;0,AVERAGE('Individualni rezultati'!N23:R23),0)</f>
        <v>0</v>
      </c>
      <c r="L23" s="128">
        <f>MAX('Individualni rezultati'!N23:R23)</f>
        <v>0</v>
      </c>
      <c r="M23" s="126"/>
      <c r="N23" s="129">
        <f>'Profili poslova'!G22</f>
        <v>0</v>
      </c>
      <c r="O23" s="124">
        <f>IF(SUM('Individualni rezultati'!T23:X23)&gt;0,AVERAGE('Individualni rezultati'!T23:X23),0)</f>
        <v>0</v>
      </c>
      <c r="P23" s="128">
        <f>MAX('Individualni rezultati'!T23:X23)</f>
        <v>0</v>
      </c>
      <c r="Q23" s="126"/>
      <c r="R23" s="129">
        <f>'Profili poslova'!H22</f>
        <v>2</v>
      </c>
      <c r="S23" s="130">
        <f>IF(SUM('Individualni rezultati'!Z23:AD23)&gt;0,AVERAGE('Individualni rezultati'!Z23:AD23),0)</f>
        <v>0</v>
      </c>
      <c r="T23" s="128">
        <f>MAX('Individualni rezultati'!Z23:AD23)</f>
        <v>0</v>
      </c>
      <c r="U23" s="126"/>
      <c r="V23" s="129">
        <f>'Profili poslova'!I22</f>
        <v>3</v>
      </c>
      <c r="W23" s="124">
        <f>IF(SUM('Individualni rezultati'!AF23:AJ23)&gt;0,AVERAGE('Individualni rezultati'!AF23:AJ23),0)</f>
        <v>0</v>
      </c>
      <c r="X23" s="128">
        <f>MAX('Individualni rezultati'!AF23:AJ23)</f>
        <v>0</v>
      </c>
      <c r="Y23" s="126"/>
      <c r="Z23" s="127">
        <f>'Profili poslova'!J22</f>
        <v>0</v>
      </c>
      <c r="AA23" s="130">
        <f>IF(SUM('Individualni rezultati'!AL23:AP23)&gt;0,AVERAGE('Individualni rezultati'!AL23:AP23),0)</f>
        <v>0</v>
      </c>
      <c r="AB23" s="131">
        <f>MAX('Individualni rezultati'!AL23:AP23)</f>
        <v>0</v>
      </c>
      <c r="AC23" s="126"/>
      <c r="AD23" s="129">
        <f>'Profili poslova'!K22</f>
        <v>0</v>
      </c>
      <c r="AE23" s="124">
        <f>IF(SUM('Individualni rezultati'!AR23:AV23)&gt;0,AVERAGE('Individualni rezultati'!AR23:AV23),0)</f>
        <v>0</v>
      </c>
      <c r="AF23" s="128">
        <f>MAX('Individualni rezultati'!AR23:AV23)</f>
        <v>0</v>
      </c>
      <c r="AG23" s="132"/>
      <c r="AH23" s="129">
        <f>'Profili poslova'!L22</f>
        <v>0</v>
      </c>
      <c r="AI23" s="124">
        <f>IF(SUM('Individualni rezultati'!AX23:BB23)&gt;0,AVERAGE('Individualni rezultati'!AX23:BB23),0)</f>
        <v>0</v>
      </c>
      <c r="AJ23" s="128">
        <f>MAX('Individualni rezultati'!AX23:BB23)</f>
        <v>0</v>
      </c>
      <c r="AK23" s="133"/>
      <c r="AL23" s="129">
        <f>'Profili poslova'!M22</f>
        <v>0</v>
      </c>
      <c r="AM23" s="124">
        <f>IF(SUM('Individualni rezultati'!BD23:BH23)&gt;0,AVERAGE('Individualni rezultati'!BD23:BH23),0)</f>
        <v>0</v>
      </c>
      <c r="AN23" s="128">
        <f>MAX('Individualni rezultati'!BD23:BE23)</f>
        <v>0</v>
      </c>
      <c r="AO23" s="133"/>
      <c r="AP23" s="129">
        <f>'Profili poslova'!N22</f>
        <v>0</v>
      </c>
      <c r="AQ23" s="124">
        <f>IF(SUM('Individualni rezultati'!BJ23:BN23)&gt;0,AVERAGE('Individualni rezultati'!BJ23:BN23),0)</f>
        <v>0</v>
      </c>
      <c r="AR23" s="128">
        <f>MAX('Individualni rezultati'!BJ23:BJ23)</f>
        <v>0</v>
      </c>
    </row>
    <row r="24" spans="1:44" ht="15.75" customHeight="1">
      <c r="A24" s="92" t="s">
        <v>22</v>
      </c>
      <c r="B24" s="127">
        <f>'Profili poslova'!D23</f>
        <v>1</v>
      </c>
      <c r="C24" s="124">
        <f>IF(SUM('Individualni rezultati'!B24:F24)&gt;0,AVERAGE('Individualni rezultati'!B24:F24),0)</f>
        <v>0</v>
      </c>
      <c r="D24" s="131">
        <f>MAX('Individualni rezultati'!B24:F24)</f>
        <v>0</v>
      </c>
      <c r="E24" s="126"/>
      <c r="F24" s="127">
        <f>'Profili poslova'!E23</f>
        <v>2</v>
      </c>
      <c r="G24" s="130">
        <f>IF(SUM('Individualni rezultati'!H24:L24)&gt;0,AVERAGE('Individualni rezultati'!H24:L24),0)</f>
        <v>0</v>
      </c>
      <c r="H24" s="128">
        <f>MAX('Individualni rezultati'!H24:L24)</f>
        <v>0</v>
      </c>
      <c r="I24" s="126"/>
      <c r="J24" s="127">
        <f>'Profili poslova'!F23</f>
        <v>2</v>
      </c>
      <c r="K24" s="124">
        <f>IF(SUM('Individualni rezultati'!N24:R24)&gt;0,AVERAGE('Individualni rezultati'!N24:R24),0)</f>
        <v>0</v>
      </c>
      <c r="L24" s="128">
        <f>MAX('Individualni rezultati'!N24:R24)</f>
        <v>0</v>
      </c>
      <c r="M24" s="126"/>
      <c r="N24" s="129">
        <f>'Profili poslova'!G23</f>
        <v>2</v>
      </c>
      <c r="O24" s="124">
        <f>IF(SUM('Individualni rezultati'!T24:X24)&gt;0,AVERAGE('Individualni rezultati'!T24:X24),0)</f>
        <v>0</v>
      </c>
      <c r="P24" s="128">
        <f>MAX('Individualni rezultati'!T24:X24)</f>
        <v>0</v>
      </c>
      <c r="Q24" s="126"/>
      <c r="R24" s="129">
        <f>'Profili poslova'!H23</f>
        <v>2</v>
      </c>
      <c r="S24" s="130">
        <f>IF(SUM('Individualni rezultati'!Z24:AD24)&gt;0,AVERAGE('Individualni rezultati'!Z24:AD24),0)</f>
        <v>0</v>
      </c>
      <c r="T24" s="128">
        <f>MAX('Individualni rezultati'!Z24:AD24)</f>
        <v>0</v>
      </c>
      <c r="U24" s="126"/>
      <c r="V24" s="129">
        <f>'Profili poslova'!I23</f>
        <v>3</v>
      </c>
      <c r="W24" s="124">
        <f>IF(SUM('Individualni rezultati'!AF24:AJ24)&gt;0,AVERAGE('Individualni rezultati'!AF24:AJ24),0)</f>
        <v>0</v>
      </c>
      <c r="X24" s="128">
        <f>MAX('Individualni rezultati'!AF24:AJ24)</f>
        <v>0</v>
      </c>
      <c r="Y24" s="126"/>
      <c r="Z24" s="127">
        <f>'Profili poslova'!J23</f>
        <v>0</v>
      </c>
      <c r="AA24" s="130">
        <f>IF(SUM('Individualni rezultati'!AL24:AP24)&gt;0,AVERAGE('Individualni rezultati'!AL24:AP24),0)</f>
        <v>0</v>
      </c>
      <c r="AB24" s="131">
        <f>MAX('Individualni rezultati'!AL24:AP24)</f>
        <v>0</v>
      </c>
      <c r="AC24" s="126"/>
      <c r="AD24" s="129">
        <f>'Profili poslova'!K23</f>
        <v>0</v>
      </c>
      <c r="AE24" s="124">
        <f>IF(SUM('Individualni rezultati'!AR24:AV24)&gt;0,AVERAGE('Individualni rezultati'!AR24:AV24),0)</f>
        <v>0</v>
      </c>
      <c r="AF24" s="128">
        <f>MAX('Individualni rezultati'!AR24:AV24)</f>
        <v>0</v>
      </c>
      <c r="AG24" s="132"/>
      <c r="AH24" s="129">
        <f>'Profili poslova'!L23</f>
        <v>0</v>
      </c>
      <c r="AI24" s="124">
        <f>IF(SUM('Individualni rezultati'!AX24:BB24)&gt;0,AVERAGE('Individualni rezultati'!AX24:BB24),0)</f>
        <v>0</v>
      </c>
      <c r="AJ24" s="128">
        <f>MAX('Individualni rezultati'!AX24:BB24)</f>
        <v>0</v>
      </c>
      <c r="AK24" s="133"/>
      <c r="AL24" s="129">
        <f>'Profili poslova'!M23</f>
        <v>0</v>
      </c>
      <c r="AM24" s="124">
        <f>IF(SUM('Individualni rezultati'!BD24:BH24)&gt;0,AVERAGE('Individualni rezultati'!BD24:BH24),0)</f>
        <v>0</v>
      </c>
      <c r="AN24" s="128">
        <f>MAX('Individualni rezultati'!BD24:BE24)</f>
        <v>0</v>
      </c>
      <c r="AO24" s="133"/>
      <c r="AP24" s="129">
        <f>'Profili poslova'!N23</f>
        <v>0</v>
      </c>
      <c r="AQ24" s="124">
        <f>IF(SUM('Individualni rezultati'!BJ24:BN24)&gt;0,AVERAGE('Individualni rezultati'!BJ24:BN24),0)</f>
        <v>0</v>
      </c>
      <c r="AR24" s="128">
        <f>MAX('Individualni rezultati'!BJ24:BJ24)</f>
        <v>0</v>
      </c>
    </row>
    <row r="25" spans="1:44" ht="15.75" customHeight="1">
      <c r="A25" s="92" t="s">
        <v>23</v>
      </c>
      <c r="B25" s="127">
        <f>'Profili poslova'!D24</f>
        <v>1</v>
      </c>
      <c r="C25" s="124">
        <f>IF(SUM('Individualni rezultati'!B25:F25)&gt;0,AVERAGE('Individualni rezultati'!B25:F25),0)</f>
        <v>0</v>
      </c>
      <c r="D25" s="131">
        <f>MAX('Individualni rezultati'!B25:F25)</f>
        <v>0</v>
      </c>
      <c r="E25" s="126"/>
      <c r="F25" s="127">
        <f>'Profili poslova'!E24</f>
        <v>3</v>
      </c>
      <c r="G25" s="130">
        <f>IF(SUM('Individualni rezultati'!H25:L25)&gt;0,AVERAGE('Individualni rezultati'!H25:L25),0)</f>
        <v>0</v>
      </c>
      <c r="H25" s="128">
        <f>MAX('Individualni rezultati'!H25:L25)</f>
        <v>0</v>
      </c>
      <c r="I25" s="126"/>
      <c r="J25" s="127">
        <f>'Profili poslova'!F24</f>
        <v>2</v>
      </c>
      <c r="K25" s="124">
        <f>IF(SUM('Individualni rezultati'!N25:R25)&gt;0,AVERAGE('Individualni rezultati'!N25:R25),0)</f>
        <v>0</v>
      </c>
      <c r="L25" s="128">
        <f>MAX('Individualni rezultati'!N25:R25)</f>
        <v>0</v>
      </c>
      <c r="M25" s="126"/>
      <c r="N25" s="129">
        <f>'Profili poslova'!G24</f>
        <v>2</v>
      </c>
      <c r="O25" s="124">
        <f>IF(SUM('Individualni rezultati'!T25:X25)&gt;0,AVERAGE('Individualni rezultati'!T25:X25),0)</f>
        <v>0</v>
      </c>
      <c r="P25" s="128">
        <f>MAX('Individualni rezultati'!T25:X25)</f>
        <v>0</v>
      </c>
      <c r="Q25" s="126"/>
      <c r="R25" s="129">
        <f>'Profili poslova'!H24</f>
        <v>1</v>
      </c>
      <c r="S25" s="130">
        <f>IF(SUM('Individualni rezultati'!Z25:AD25)&gt;0,AVERAGE('Individualni rezultati'!Z25:AD25),0)</f>
        <v>0</v>
      </c>
      <c r="T25" s="128">
        <f>MAX('Individualni rezultati'!Z25:AD25)</f>
        <v>0</v>
      </c>
      <c r="U25" s="126"/>
      <c r="V25" s="129">
        <f>'Profili poslova'!I24</f>
        <v>3</v>
      </c>
      <c r="W25" s="124">
        <f>IF(SUM('Individualni rezultati'!AF25:AJ25)&gt;0,AVERAGE('Individualni rezultati'!AF25:AJ25),0)</f>
        <v>0</v>
      </c>
      <c r="X25" s="128">
        <f>MAX('Individualni rezultati'!AF25:AJ25)</f>
        <v>0</v>
      </c>
      <c r="Y25" s="126"/>
      <c r="Z25" s="127">
        <f>'Profili poslova'!J24</f>
        <v>2</v>
      </c>
      <c r="AA25" s="130">
        <f>IF(SUM('Individualni rezultati'!AL25:AP25)&gt;0,AVERAGE('Individualni rezultati'!AL25:AP25),0)</f>
        <v>0</v>
      </c>
      <c r="AB25" s="131">
        <f>MAX('Individualni rezultati'!AL25:AP25)</f>
        <v>0</v>
      </c>
      <c r="AC25" s="126"/>
      <c r="AD25" s="129">
        <f>'Profili poslova'!K24</f>
        <v>0</v>
      </c>
      <c r="AE25" s="124">
        <f>IF(SUM('Individualni rezultati'!AR25:AV25)&gt;0,AVERAGE('Individualni rezultati'!AR25:AV25),0)</f>
        <v>0</v>
      </c>
      <c r="AF25" s="128">
        <f>MAX('Individualni rezultati'!AR25:AV25)</f>
        <v>0</v>
      </c>
      <c r="AG25" s="132"/>
      <c r="AH25" s="129">
        <f>'Profili poslova'!L24</f>
        <v>0</v>
      </c>
      <c r="AI25" s="124">
        <f>IF(SUM('Individualni rezultati'!AX25:BB25)&gt;0,AVERAGE('Individualni rezultati'!AX25:BB25),0)</f>
        <v>0</v>
      </c>
      <c r="AJ25" s="128">
        <f>MAX('Individualni rezultati'!AX25:BB25)</f>
        <v>0</v>
      </c>
      <c r="AK25" s="133"/>
      <c r="AL25" s="129">
        <f>'Profili poslova'!M24</f>
        <v>0</v>
      </c>
      <c r="AM25" s="124">
        <f>IF(SUM('Individualni rezultati'!BD25:BH25)&gt;0,AVERAGE('Individualni rezultati'!BD25:BH25),0)</f>
        <v>0</v>
      </c>
      <c r="AN25" s="128">
        <f>MAX('Individualni rezultati'!BD25:BE25)</f>
        <v>0</v>
      </c>
      <c r="AO25" s="133"/>
      <c r="AP25" s="129">
        <f>'Profili poslova'!N24</f>
        <v>0</v>
      </c>
      <c r="AQ25" s="124">
        <f>IF(SUM('Individualni rezultati'!BJ25:BN25)&gt;0,AVERAGE('Individualni rezultati'!BJ25:BN25),0)</f>
        <v>0</v>
      </c>
      <c r="AR25" s="128">
        <f>MAX('Individualni rezultati'!BJ25:BJ25)</f>
        <v>0</v>
      </c>
    </row>
    <row r="26" spans="1:44" ht="15.75" customHeight="1">
      <c r="A26" s="92" t="s">
        <v>24</v>
      </c>
      <c r="B26" s="127">
        <f>'Profili poslova'!D25</f>
        <v>1</v>
      </c>
      <c r="C26" s="124">
        <f>IF(SUM('Individualni rezultati'!B26:F26)&gt;0,AVERAGE('Individualni rezultati'!B26:F26),0)</f>
        <v>0</v>
      </c>
      <c r="D26" s="131">
        <f>MAX('Individualni rezultati'!B26:F26)</f>
        <v>0</v>
      </c>
      <c r="E26" s="126"/>
      <c r="F26" s="127">
        <f>'Profili poslova'!E25</f>
        <v>2</v>
      </c>
      <c r="G26" s="130">
        <f>IF(SUM('Individualni rezultati'!H26:L26)&gt;0,AVERAGE('Individualni rezultati'!H26:L26),0)</f>
        <v>0</v>
      </c>
      <c r="H26" s="128">
        <f>MAX('Individualni rezultati'!H26:L26)</f>
        <v>0</v>
      </c>
      <c r="I26" s="126"/>
      <c r="J26" s="127">
        <f>'Profili poslova'!F25</f>
        <v>2</v>
      </c>
      <c r="K26" s="124">
        <f>IF(SUM('Individualni rezultati'!N26:R26)&gt;0,AVERAGE('Individualni rezultati'!N26:R26),0)</f>
        <v>0</v>
      </c>
      <c r="L26" s="128">
        <f>MAX('Individualni rezultati'!N26:R26)</f>
        <v>0</v>
      </c>
      <c r="M26" s="126"/>
      <c r="N26" s="129">
        <f>'Profili poslova'!G25</f>
        <v>2</v>
      </c>
      <c r="O26" s="124">
        <f>IF(SUM('Individualni rezultati'!T26:X26)&gt;0,AVERAGE('Individualni rezultati'!T26:X26),0)</f>
        <v>0</v>
      </c>
      <c r="P26" s="128">
        <f>MAX('Individualni rezultati'!T26:X26)</f>
        <v>0</v>
      </c>
      <c r="Q26" s="126"/>
      <c r="R26" s="129">
        <f>'Profili poslova'!H25</f>
        <v>3</v>
      </c>
      <c r="S26" s="130">
        <f>IF(SUM('Individualni rezultati'!Z26:AD26)&gt;0,AVERAGE('Individualni rezultati'!Z26:AD26),0)</f>
        <v>0</v>
      </c>
      <c r="T26" s="128">
        <f>MAX('Individualni rezultati'!Z26:AD26)</f>
        <v>0</v>
      </c>
      <c r="U26" s="126"/>
      <c r="V26" s="129">
        <f>'Profili poslova'!I25</f>
        <v>4</v>
      </c>
      <c r="W26" s="124">
        <f>IF(SUM('Individualni rezultati'!AF26:AJ26)&gt;0,AVERAGE('Individualni rezultati'!AF26:AJ26),0)</f>
        <v>0</v>
      </c>
      <c r="X26" s="128">
        <f>MAX('Individualni rezultati'!AF26:AJ26)</f>
        <v>0</v>
      </c>
      <c r="Y26" s="126"/>
      <c r="Z26" s="127">
        <f>'Profili poslova'!J25</f>
        <v>3</v>
      </c>
      <c r="AA26" s="130">
        <f>IF(SUM('Individualni rezultati'!AL26:AP26)&gt;0,AVERAGE('Individualni rezultati'!AL26:AP26),0)</f>
        <v>0</v>
      </c>
      <c r="AB26" s="131">
        <f>MAX('Individualni rezultati'!AL26:AP26)</f>
        <v>0</v>
      </c>
      <c r="AC26" s="126"/>
      <c r="AD26" s="129">
        <f>'Profili poslova'!K25</f>
        <v>0</v>
      </c>
      <c r="AE26" s="124">
        <f>IF(SUM('Individualni rezultati'!AR26:AV26)&gt;0,AVERAGE('Individualni rezultati'!AR26:AV26),0)</f>
        <v>0</v>
      </c>
      <c r="AF26" s="128">
        <f>MAX('Individualni rezultati'!AR26:AV26)</f>
        <v>0</v>
      </c>
      <c r="AG26" s="132"/>
      <c r="AH26" s="129">
        <f>'Profili poslova'!L25</f>
        <v>0</v>
      </c>
      <c r="AI26" s="124">
        <f>IF(SUM('Individualni rezultati'!AX26:BB26)&gt;0,AVERAGE('Individualni rezultati'!AX26:BB26),0)</f>
        <v>0</v>
      </c>
      <c r="AJ26" s="128">
        <f>MAX('Individualni rezultati'!AX26:BB26)</f>
        <v>0</v>
      </c>
      <c r="AK26" s="133"/>
      <c r="AL26" s="129">
        <f>'Profili poslova'!M25</f>
        <v>0</v>
      </c>
      <c r="AM26" s="124">
        <f>IF(SUM('Individualni rezultati'!BD26:BH26)&gt;0,AVERAGE('Individualni rezultati'!BD26:BH26),0)</f>
        <v>0</v>
      </c>
      <c r="AN26" s="128">
        <f>MAX('Individualni rezultati'!BD26:BE26)</f>
        <v>0</v>
      </c>
      <c r="AO26" s="133"/>
      <c r="AP26" s="129">
        <f>'Profili poslova'!N25</f>
        <v>0</v>
      </c>
      <c r="AQ26" s="124">
        <f>IF(SUM('Individualni rezultati'!BJ26:BN26)&gt;0,AVERAGE('Individualni rezultati'!BJ26:BN26),0)</f>
        <v>0</v>
      </c>
      <c r="AR26" s="128">
        <f>MAX('Individualni rezultati'!BJ26:BJ26)</f>
        <v>0</v>
      </c>
    </row>
    <row r="27" spans="1:44" ht="15.75" customHeight="1">
      <c r="A27" s="92" t="s">
        <v>25</v>
      </c>
      <c r="B27" s="127">
        <f>'Profili poslova'!D26</f>
        <v>2</v>
      </c>
      <c r="C27" s="124">
        <f>IF(SUM('Individualni rezultati'!B27:F27)&gt;0,AVERAGE('Individualni rezultati'!B27:F27),0)</f>
        <v>0</v>
      </c>
      <c r="D27" s="131">
        <f>MAX('Individualni rezultati'!B27:F27)</f>
        <v>0</v>
      </c>
      <c r="E27" s="126"/>
      <c r="F27" s="127">
        <f>'Profili poslova'!E26</f>
        <v>3</v>
      </c>
      <c r="G27" s="130">
        <f>IF(SUM('Individualni rezultati'!H27:L27)&gt;0,AVERAGE('Individualni rezultati'!H27:L27),0)</f>
        <v>0</v>
      </c>
      <c r="H27" s="128">
        <f>MAX('Individualni rezultati'!H27:L27)</f>
        <v>0</v>
      </c>
      <c r="I27" s="126"/>
      <c r="J27" s="127">
        <f>'Profili poslova'!F26</f>
        <v>3</v>
      </c>
      <c r="K27" s="124">
        <f>IF(SUM('Individualni rezultati'!N27:R27)&gt;0,AVERAGE('Individualni rezultati'!N27:R27),0)</f>
        <v>0</v>
      </c>
      <c r="L27" s="128">
        <f>MAX('Individualni rezultati'!N27:R27)</f>
        <v>0</v>
      </c>
      <c r="M27" s="126"/>
      <c r="N27" s="129">
        <f>'Profili poslova'!G26</f>
        <v>2</v>
      </c>
      <c r="O27" s="124">
        <f>IF(SUM('Individualni rezultati'!T27:X27)&gt;0,AVERAGE('Individualni rezultati'!T27:X27),0)</f>
        <v>0</v>
      </c>
      <c r="P27" s="128">
        <f>MAX('Individualni rezultati'!T27:X27)</f>
        <v>0</v>
      </c>
      <c r="Q27" s="126"/>
      <c r="R27" s="129">
        <f>'Profili poslova'!H26</f>
        <v>2</v>
      </c>
      <c r="S27" s="130">
        <f>IF(SUM('Individualni rezultati'!Z27:AD27)&gt;0,AVERAGE('Individualni rezultati'!Z27:AD27),0)</f>
        <v>0</v>
      </c>
      <c r="T27" s="128">
        <f>MAX('Individualni rezultati'!Z27:AD27)</f>
        <v>0</v>
      </c>
      <c r="U27" s="126"/>
      <c r="V27" s="129">
        <f>'Profili poslova'!I26</f>
        <v>3</v>
      </c>
      <c r="W27" s="124">
        <f>IF(SUM('Individualni rezultati'!AF27:AJ27)&gt;0,AVERAGE('Individualni rezultati'!AF27:AJ27),0)</f>
        <v>0</v>
      </c>
      <c r="X27" s="128">
        <f>MAX('Individualni rezultati'!AF27:AJ27)</f>
        <v>0</v>
      </c>
      <c r="Y27" s="126"/>
      <c r="Z27" s="127">
        <f>'Profili poslova'!J26</f>
        <v>2</v>
      </c>
      <c r="AA27" s="130">
        <f>IF(SUM('Individualni rezultati'!AL27:AP27)&gt;0,AVERAGE('Individualni rezultati'!AL27:AP27),0)</f>
        <v>0</v>
      </c>
      <c r="AB27" s="131">
        <f>MAX('Individualni rezultati'!AL27:AP27)</f>
        <v>0</v>
      </c>
      <c r="AC27" s="126"/>
      <c r="AD27" s="129">
        <f>'Profili poslova'!K26</f>
        <v>0</v>
      </c>
      <c r="AE27" s="124">
        <f>IF(SUM('Individualni rezultati'!AR27:AV27)&gt;0,AVERAGE('Individualni rezultati'!AR27:AV27),0)</f>
        <v>0</v>
      </c>
      <c r="AF27" s="128">
        <f>MAX('Individualni rezultati'!AR27:AV27)</f>
        <v>0</v>
      </c>
      <c r="AG27" s="132"/>
      <c r="AH27" s="129">
        <f>'Profili poslova'!L26</f>
        <v>0</v>
      </c>
      <c r="AI27" s="124">
        <f>IF(SUM('Individualni rezultati'!AX27:BB27)&gt;0,AVERAGE('Individualni rezultati'!AX27:BB27),0)</f>
        <v>0</v>
      </c>
      <c r="AJ27" s="128">
        <f>MAX('Individualni rezultati'!AX27:BB27)</f>
        <v>0</v>
      </c>
      <c r="AK27" s="133"/>
      <c r="AL27" s="129">
        <f>'Profili poslova'!M26</f>
        <v>0</v>
      </c>
      <c r="AM27" s="124">
        <f>IF(SUM('Individualni rezultati'!BD27:BH27)&gt;0,AVERAGE('Individualni rezultati'!BD27:BH27),0)</f>
        <v>0</v>
      </c>
      <c r="AN27" s="128">
        <f>MAX('Individualni rezultati'!BD27:BE27)</f>
        <v>0</v>
      </c>
      <c r="AO27" s="133"/>
      <c r="AP27" s="129">
        <f>'Profili poslova'!N26</f>
        <v>0</v>
      </c>
      <c r="AQ27" s="124">
        <f>IF(SUM('Individualni rezultati'!BJ27:BN27)&gt;0,AVERAGE('Individualni rezultati'!BJ27:BN27),0)</f>
        <v>0</v>
      </c>
      <c r="AR27" s="128">
        <f>MAX('Individualni rezultati'!BJ27:BJ27)</f>
        <v>0</v>
      </c>
    </row>
    <row r="28" spans="1:44" ht="15.75" customHeight="1">
      <c r="A28" s="92" t="s">
        <v>26</v>
      </c>
      <c r="B28" s="127">
        <f>'Profili poslova'!D27</f>
        <v>2</v>
      </c>
      <c r="C28" s="124">
        <f>IF(SUM('Individualni rezultati'!B28:F28)&gt;0,AVERAGE('Individualni rezultati'!B28:F28),0)</f>
        <v>0</v>
      </c>
      <c r="D28" s="131">
        <f>MAX('Individualni rezultati'!B28:F28)</f>
        <v>0</v>
      </c>
      <c r="E28" s="126"/>
      <c r="F28" s="127">
        <f>'Profili poslova'!E27</f>
        <v>2</v>
      </c>
      <c r="G28" s="130">
        <f>IF(SUM('Individualni rezultati'!H28:L28)&gt;0,AVERAGE('Individualni rezultati'!H28:L28),0)</f>
        <v>0</v>
      </c>
      <c r="H28" s="128">
        <f>MAX('Individualni rezultati'!H28:L28)</f>
        <v>0</v>
      </c>
      <c r="I28" s="126"/>
      <c r="J28" s="127">
        <f>'Profili poslova'!F27</f>
        <v>2</v>
      </c>
      <c r="K28" s="124">
        <f>IF(SUM('Individualni rezultati'!N28:R28)&gt;0,AVERAGE('Individualni rezultati'!N28:R28),0)</f>
        <v>0</v>
      </c>
      <c r="L28" s="128">
        <f>MAX('Individualni rezultati'!N28:R28)</f>
        <v>0</v>
      </c>
      <c r="M28" s="126"/>
      <c r="N28" s="129">
        <f>'Profili poslova'!G27</f>
        <v>2</v>
      </c>
      <c r="O28" s="124">
        <f>IF(SUM('Individualni rezultati'!T28:X28)&gt;0,AVERAGE('Individualni rezultati'!T28:X28),0)</f>
        <v>0</v>
      </c>
      <c r="P28" s="128">
        <f>MAX('Individualni rezultati'!T28:X28)</f>
        <v>0</v>
      </c>
      <c r="Q28" s="126"/>
      <c r="R28" s="129">
        <f>'Profili poslova'!H27</f>
        <v>2</v>
      </c>
      <c r="S28" s="130">
        <f>IF(SUM('Individualni rezultati'!Z28:AD28)&gt;0,AVERAGE('Individualni rezultati'!Z28:AD28),0)</f>
        <v>0</v>
      </c>
      <c r="T28" s="128">
        <f>MAX('Individualni rezultati'!Z28:AD28)</f>
        <v>0</v>
      </c>
      <c r="U28" s="126"/>
      <c r="V28" s="129">
        <f>'Profili poslova'!I27</f>
        <v>3</v>
      </c>
      <c r="W28" s="124">
        <f>IF(SUM('Individualni rezultati'!AF28:AJ28)&gt;0,AVERAGE('Individualni rezultati'!AF28:AJ28),0)</f>
        <v>0</v>
      </c>
      <c r="X28" s="128">
        <f>MAX('Individualni rezultati'!AF28:AJ28)</f>
        <v>0</v>
      </c>
      <c r="Y28" s="126"/>
      <c r="Z28" s="127">
        <f>'Profili poslova'!J27</f>
        <v>2</v>
      </c>
      <c r="AA28" s="130">
        <f>IF(SUM('Individualni rezultati'!AL28:AP28)&gt;0,AVERAGE('Individualni rezultati'!AL28:AP28),0)</f>
        <v>0</v>
      </c>
      <c r="AB28" s="131">
        <f>MAX('Individualni rezultati'!AL28:AP28)</f>
        <v>0</v>
      </c>
      <c r="AC28" s="126"/>
      <c r="AD28" s="129">
        <f>'Profili poslova'!K27</f>
        <v>0</v>
      </c>
      <c r="AE28" s="124">
        <f>IF(SUM('Individualni rezultati'!AR28:AV28)&gt;0,AVERAGE('Individualni rezultati'!AR28:AV28),0)</f>
        <v>0</v>
      </c>
      <c r="AF28" s="128">
        <f>MAX('Individualni rezultati'!AR28:AV28)</f>
        <v>0</v>
      </c>
      <c r="AG28" s="132"/>
      <c r="AH28" s="129">
        <f>'Profili poslova'!L27</f>
        <v>0</v>
      </c>
      <c r="AI28" s="124">
        <f>IF(SUM('Individualni rezultati'!AX28:BB28)&gt;0,AVERAGE('Individualni rezultati'!AX28:BB28),0)</f>
        <v>0</v>
      </c>
      <c r="AJ28" s="128">
        <f>MAX('Individualni rezultati'!AX28:BB28)</f>
        <v>0</v>
      </c>
      <c r="AK28" s="133"/>
      <c r="AL28" s="129">
        <f>'Profili poslova'!M27</f>
        <v>0</v>
      </c>
      <c r="AM28" s="124">
        <f>IF(SUM('Individualni rezultati'!BD28:BH28)&gt;0,AVERAGE('Individualni rezultati'!BD28:BH28),0)</f>
        <v>0</v>
      </c>
      <c r="AN28" s="128">
        <f>MAX('Individualni rezultati'!BD28:BE28)</f>
        <v>0</v>
      </c>
      <c r="AO28" s="133"/>
      <c r="AP28" s="129">
        <f>'Profili poslova'!N27</f>
        <v>0</v>
      </c>
      <c r="AQ28" s="124">
        <f>IF(SUM('Individualni rezultati'!BJ28:BN28)&gt;0,AVERAGE('Individualni rezultati'!BJ28:BN28),0)</f>
        <v>0</v>
      </c>
      <c r="AR28" s="128">
        <f>MAX('Individualni rezultati'!BJ28:BJ28)</f>
        <v>0</v>
      </c>
    </row>
    <row r="29" spans="1:44" ht="15.75" customHeight="1">
      <c r="A29" s="92" t="s">
        <v>27</v>
      </c>
      <c r="B29" s="127">
        <f>'Profili poslova'!D28</f>
        <v>1</v>
      </c>
      <c r="C29" s="124">
        <f>IF(SUM('Individualni rezultati'!B29:F29)&gt;0,AVERAGE('Individualni rezultati'!B29:F29),0)</f>
        <v>0</v>
      </c>
      <c r="D29" s="131">
        <f>MAX('Individualni rezultati'!B29:F29)</f>
        <v>0</v>
      </c>
      <c r="E29" s="126"/>
      <c r="F29" s="127">
        <f>'Profili poslova'!E28</f>
        <v>2</v>
      </c>
      <c r="G29" s="130">
        <f>IF(SUM('Individualni rezultati'!H29:L29)&gt;0,AVERAGE('Individualni rezultati'!H29:L29),0)</f>
        <v>0</v>
      </c>
      <c r="H29" s="128">
        <f>MAX('Individualni rezultati'!H29:L29)</f>
        <v>0</v>
      </c>
      <c r="I29" s="126"/>
      <c r="J29" s="127">
        <f>'Profili poslova'!F28</f>
        <v>2</v>
      </c>
      <c r="K29" s="124">
        <f>IF(SUM('Individualni rezultati'!N29:R29)&gt;0,AVERAGE('Individualni rezultati'!N29:R29),0)</f>
        <v>0</v>
      </c>
      <c r="L29" s="128">
        <f>MAX('Individualni rezultati'!N29:R29)</f>
        <v>0</v>
      </c>
      <c r="M29" s="126"/>
      <c r="N29" s="129">
        <f>'Profili poslova'!G28</f>
        <v>2</v>
      </c>
      <c r="O29" s="124">
        <f>IF(SUM('Individualni rezultati'!T29:X29)&gt;0,AVERAGE('Individualni rezultati'!T29:X29),0)</f>
        <v>0</v>
      </c>
      <c r="P29" s="128">
        <f>MAX('Individualni rezultati'!T29:X29)</f>
        <v>0</v>
      </c>
      <c r="Q29" s="126"/>
      <c r="R29" s="129">
        <f>'Profili poslova'!H28</f>
        <v>2</v>
      </c>
      <c r="S29" s="130">
        <f>IF(SUM('Individualni rezultati'!Z29:AD29)&gt;0,AVERAGE('Individualni rezultati'!Z29:AD29),0)</f>
        <v>0</v>
      </c>
      <c r="T29" s="128">
        <f>MAX('Individualni rezultati'!Z29:AD29)</f>
        <v>0</v>
      </c>
      <c r="U29" s="126"/>
      <c r="V29" s="129">
        <f>'Profili poslova'!I28</f>
        <v>3</v>
      </c>
      <c r="W29" s="124">
        <f>IF(SUM('Individualni rezultati'!AF29:AJ29)&gt;0,AVERAGE('Individualni rezultati'!AF29:AJ29),0)</f>
        <v>0</v>
      </c>
      <c r="X29" s="128">
        <f>MAX('Individualni rezultati'!AF29:AJ29)</f>
        <v>0</v>
      </c>
      <c r="Y29" s="126"/>
      <c r="Z29" s="127">
        <f>'Profili poslova'!J28</f>
        <v>2</v>
      </c>
      <c r="AA29" s="130">
        <f>IF(SUM('Individualni rezultati'!AL29:AP29)&gt;0,AVERAGE('Individualni rezultati'!AL29:AP29),0)</f>
        <v>0</v>
      </c>
      <c r="AB29" s="131">
        <f>MAX('Individualni rezultati'!AL29:AP29)</f>
        <v>0</v>
      </c>
      <c r="AC29" s="126"/>
      <c r="AD29" s="129">
        <f>'Profili poslova'!K28</f>
        <v>0</v>
      </c>
      <c r="AE29" s="124">
        <f>IF(SUM('Individualni rezultati'!AR29:AV29)&gt;0,AVERAGE('Individualni rezultati'!AR29:AV29),0)</f>
        <v>0</v>
      </c>
      <c r="AF29" s="128">
        <f>MAX('Individualni rezultati'!AR29:AV29)</f>
        <v>0</v>
      </c>
      <c r="AG29" s="132"/>
      <c r="AH29" s="129">
        <f>'Profili poslova'!L28</f>
        <v>0</v>
      </c>
      <c r="AI29" s="124">
        <f>IF(SUM('Individualni rezultati'!AX29:BB29)&gt;0,AVERAGE('Individualni rezultati'!AX29:BB29),0)</f>
        <v>0</v>
      </c>
      <c r="AJ29" s="128">
        <f>MAX('Individualni rezultati'!AX29:BB29)</f>
        <v>0</v>
      </c>
      <c r="AK29" s="133"/>
      <c r="AL29" s="129">
        <f>'Profili poslova'!M28</f>
        <v>0</v>
      </c>
      <c r="AM29" s="124">
        <f>IF(SUM('Individualni rezultati'!BD29:BH29)&gt;0,AVERAGE('Individualni rezultati'!BD29:BH29),0)</f>
        <v>0</v>
      </c>
      <c r="AN29" s="128">
        <f>MAX('Individualni rezultati'!BD29:BE29)</f>
        <v>0</v>
      </c>
      <c r="AO29" s="133"/>
      <c r="AP29" s="129">
        <f>'Profili poslova'!N28</f>
        <v>0</v>
      </c>
      <c r="AQ29" s="124">
        <f>IF(SUM('Individualni rezultati'!BJ29:BN29)&gt;0,AVERAGE('Individualni rezultati'!BJ29:BN29),0)</f>
        <v>0</v>
      </c>
      <c r="AR29" s="128">
        <f>MAX('Individualni rezultati'!BJ29:BJ29)</f>
        <v>0</v>
      </c>
    </row>
    <row r="30" spans="1:44" ht="15.75" customHeight="1">
      <c r="A30" s="92" t="s">
        <v>28</v>
      </c>
      <c r="B30" s="127">
        <f>'Profili poslova'!D29</f>
        <v>1</v>
      </c>
      <c r="C30" s="124">
        <f>IF(SUM('Individualni rezultati'!B30:F30)&gt;0,AVERAGE('Individualni rezultati'!B30:F30),0)</f>
        <v>0</v>
      </c>
      <c r="D30" s="131">
        <f>MAX('Individualni rezultati'!B30:F30)</f>
        <v>0</v>
      </c>
      <c r="E30" s="126"/>
      <c r="F30" s="127">
        <f>'Profili poslova'!E29</f>
        <v>2</v>
      </c>
      <c r="G30" s="130">
        <f>IF(SUM('Individualni rezultati'!H30:L30)&gt;0,AVERAGE('Individualni rezultati'!H30:L30),0)</f>
        <v>0</v>
      </c>
      <c r="H30" s="128">
        <f>MAX('Individualni rezultati'!H30:L30)</f>
        <v>0</v>
      </c>
      <c r="I30" s="126"/>
      <c r="J30" s="127">
        <f>'Profili poslova'!F29</f>
        <v>2</v>
      </c>
      <c r="K30" s="124">
        <f>IF(SUM('Individualni rezultati'!N30:R30)&gt;0,AVERAGE('Individualni rezultati'!N30:R30),0)</f>
        <v>0</v>
      </c>
      <c r="L30" s="128">
        <f>MAX('Individualni rezultati'!N30:R30)</f>
        <v>0</v>
      </c>
      <c r="M30" s="126"/>
      <c r="N30" s="129">
        <f>'Profili poslova'!G29</f>
        <v>1</v>
      </c>
      <c r="O30" s="124">
        <f>IF(SUM('Individualni rezultati'!T30:X30)&gt;0,AVERAGE('Individualni rezultati'!T30:X30),0)</f>
        <v>0</v>
      </c>
      <c r="P30" s="128">
        <f>MAX('Individualni rezultati'!T30:X30)</f>
        <v>0</v>
      </c>
      <c r="Q30" s="126"/>
      <c r="R30" s="129">
        <f>'Profili poslova'!H29</f>
        <v>2</v>
      </c>
      <c r="S30" s="130">
        <f>IF(SUM('Individualni rezultati'!Z30:AD30)&gt;0,AVERAGE('Individualni rezultati'!Z30:AD30),0)</f>
        <v>0</v>
      </c>
      <c r="T30" s="128">
        <f>MAX('Individualni rezultati'!Z30:AD30)</f>
        <v>0</v>
      </c>
      <c r="U30" s="126"/>
      <c r="V30" s="129">
        <f>'Profili poslova'!I29</f>
        <v>2</v>
      </c>
      <c r="W30" s="124">
        <f>IF(SUM('Individualni rezultati'!AF30:AJ30)&gt;0,AVERAGE('Individualni rezultati'!AF30:AJ30),0)</f>
        <v>0</v>
      </c>
      <c r="X30" s="128">
        <f>MAX('Individualni rezultati'!AF30:AJ30)</f>
        <v>0</v>
      </c>
      <c r="Y30" s="126"/>
      <c r="Z30" s="127">
        <f>'Profili poslova'!J29</f>
        <v>0</v>
      </c>
      <c r="AA30" s="130">
        <f>IF(SUM('Individualni rezultati'!AL30:AP30)&gt;0,AVERAGE('Individualni rezultati'!AL30:AP30),0)</f>
        <v>0</v>
      </c>
      <c r="AB30" s="131">
        <f>MAX('Individualni rezultati'!AL30:AP30)</f>
        <v>0</v>
      </c>
      <c r="AC30" s="126"/>
      <c r="AD30" s="129">
        <f>'Profili poslova'!K29</f>
        <v>0</v>
      </c>
      <c r="AE30" s="124">
        <f>IF(SUM('Individualni rezultati'!AR30:AV30)&gt;0,AVERAGE('Individualni rezultati'!AR30:AV30),0)</f>
        <v>0</v>
      </c>
      <c r="AF30" s="128">
        <f>MAX('Individualni rezultati'!AR30:AV30)</f>
        <v>0</v>
      </c>
      <c r="AG30" s="132"/>
      <c r="AH30" s="129">
        <f>'Profili poslova'!L29</f>
        <v>0</v>
      </c>
      <c r="AI30" s="124">
        <f>IF(SUM('Individualni rezultati'!AX30:BB30)&gt;0,AVERAGE('Individualni rezultati'!AX30:BB30),0)</f>
        <v>0</v>
      </c>
      <c r="AJ30" s="128">
        <f>MAX('Individualni rezultati'!AX30:BB30)</f>
        <v>0</v>
      </c>
      <c r="AK30" s="133"/>
      <c r="AL30" s="129">
        <f>'Profili poslova'!M29</f>
        <v>0</v>
      </c>
      <c r="AM30" s="124">
        <f>IF(SUM('Individualni rezultati'!BD30:BH30)&gt;0,AVERAGE('Individualni rezultati'!BD30:BH30),0)</f>
        <v>0</v>
      </c>
      <c r="AN30" s="128">
        <f>MAX('Individualni rezultati'!BD30:BE30)</f>
        <v>0</v>
      </c>
      <c r="AO30" s="133"/>
      <c r="AP30" s="129">
        <f>'Profili poslova'!N29</f>
        <v>0</v>
      </c>
      <c r="AQ30" s="124">
        <f>IF(SUM('Individualni rezultati'!BJ30:BN30)&gt;0,AVERAGE('Individualni rezultati'!BJ30:BN30),0)</f>
        <v>0</v>
      </c>
      <c r="AR30" s="128">
        <f>MAX('Individualni rezultati'!BJ30:BJ30)</f>
        <v>0</v>
      </c>
    </row>
    <row r="31" spans="1:44" ht="15.75" customHeight="1">
      <c r="A31" s="92" t="s">
        <v>29</v>
      </c>
      <c r="B31" s="127">
        <f>'Profili poslova'!D30</f>
        <v>1</v>
      </c>
      <c r="C31" s="124">
        <f>IF(SUM('Individualni rezultati'!B31:F31)&gt;0,AVERAGE('Individualni rezultati'!B31:F31),0)</f>
        <v>0</v>
      </c>
      <c r="D31" s="131">
        <f>MAX('Individualni rezultati'!B31:F31)</f>
        <v>0</v>
      </c>
      <c r="E31" s="126"/>
      <c r="F31" s="127">
        <f>'Profili poslova'!E30</f>
        <v>2</v>
      </c>
      <c r="G31" s="130">
        <f>IF(SUM('Individualni rezultati'!H31:L31)&gt;0,AVERAGE('Individualni rezultati'!H31:L31),0)</f>
        <v>0</v>
      </c>
      <c r="H31" s="128">
        <f>MAX('Individualni rezultati'!H31:L31)</f>
        <v>0</v>
      </c>
      <c r="I31" s="126"/>
      <c r="J31" s="127">
        <f>'Profili poslova'!F30</f>
        <v>2</v>
      </c>
      <c r="K31" s="124">
        <f>IF(SUM('Individualni rezultati'!N31:R31)&gt;0,AVERAGE('Individualni rezultati'!N31:R31),0)</f>
        <v>0</v>
      </c>
      <c r="L31" s="128">
        <f>MAX('Individualni rezultati'!N31:R31)</f>
        <v>0</v>
      </c>
      <c r="M31" s="126"/>
      <c r="N31" s="129">
        <f>'Profili poslova'!G30</f>
        <v>1</v>
      </c>
      <c r="O31" s="124">
        <f>IF(SUM('Individualni rezultati'!T31:X31)&gt;0,AVERAGE('Individualni rezultati'!T31:X31),0)</f>
        <v>0</v>
      </c>
      <c r="P31" s="128">
        <f>MAX('Individualni rezultati'!T31:X31)</f>
        <v>0</v>
      </c>
      <c r="Q31" s="126"/>
      <c r="R31" s="129">
        <f>'Profili poslova'!H30</f>
        <v>1</v>
      </c>
      <c r="S31" s="130">
        <f>IF(SUM('Individualni rezultati'!Z31:AD31)&gt;0,AVERAGE('Individualni rezultati'!Z31:AD31),0)</f>
        <v>0</v>
      </c>
      <c r="T31" s="128">
        <f>MAX('Individualni rezultati'!Z31:AD31)</f>
        <v>0</v>
      </c>
      <c r="U31" s="126"/>
      <c r="V31" s="129">
        <f>'Profili poslova'!I30</f>
        <v>4</v>
      </c>
      <c r="W31" s="124">
        <f>IF(SUM('Individualni rezultati'!AF31:AJ31)&gt;0,AVERAGE('Individualni rezultati'!AF31:AJ31),0)</f>
        <v>0</v>
      </c>
      <c r="X31" s="128">
        <f>MAX('Individualni rezultati'!AF31:AJ31)</f>
        <v>0</v>
      </c>
      <c r="Y31" s="126"/>
      <c r="Z31" s="127">
        <f>'Profili poslova'!J30</f>
        <v>0</v>
      </c>
      <c r="AA31" s="130">
        <f>IF(SUM('Individualni rezultati'!AL31:AP31)&gt;0,AVERAGE('Individualni rezultati'!AL31:AP31),0)</f>
        <v>0</v>
      </c>
      <c r="AB31" s="131">
        <f>MAX('Individualni rezultati'!AL31:AP31)</f>
        <v>0</v>
      </c>
      <c r="AC31" s="126"/>
      <c r="AD31" s="129">
        <f>'Profili poslova'!K30</f>
        <v>0</v>
      </c>
      <c r="AE31" s="124">
        <f>IF(SUM('Individualni rezultati'!AR31:AV31)&gt;0,AVERAGE('Individualni rezultati'!AR31:AV31),0)</f>
        <v>0</v>
      </c>
      <c r="AF31" s="128">
        <f>MAX('Individualni rezultati'!AR31:AV31)</f>
        <v>0</v>
      </c>
      <c r="AG31" s="132"/>
      <c r="AH31" s="129">
        <f>'Profili poslova'!L30</f>
        <v>0</v>
      </c>
      <c r="AI31" s="124">
        <f>IF(SUM('Individualni rezultati'!AX31:BB31)&gt;0,AVERAGE('Individualni rezultati'!AX31:BB31),0)</f>
        <v>0</v>
      </c>
      <c r="AJ31" s="128">
        <f>MAX('Individualni rezultati'!AX31:BB31)</f>
        <v>0</v>
      </c>
      <c r="AK31" s="133"/>
      <c r="AL31" s="129">
        <f>'Profili poslova'!M30</f>
        <v>0</v>
      </c>
      <c r="AM31" s="124">
        <f>IF(SUM('Individualni rezultati'!BD31:BH31)&gt;0,AVERAGE('Individualni rezultati'!BD31:BH31),0)</f>
        <v>0</v>
      </c>
      <c r="AN31" s="128">
        <f>MAX('Individualni rezultati'!BD31:BE31)</f>
        <v>0</v>
      </c>
      <c r="AO31" s="133"/>
      <c r="AP31" s="129">
        <f>'Profili poslova'!N30</f>
        <v>0</v>
      </c>
      <c r="AQ31" s="124">
        <f>IF(SUM('Individualni rezultati'!BJ31:BN31)&gt;0,AVERAGE('Individualni rezultati'!BJ31:BN31),0)</f>
        <v>0</v>
      </c>
      <c r="AR31" s="128">
        <f>MAX('Individualni rezultati'!BJ31:BJ31)</f>
        <v>0</v>
      </c>
    </row>
    <row r="32" spans="1:44" ht="15.75" customHeight="1">
      <c r="A32" s="92" t="s">
        <v>30</v>
      </c>
      <c r="B32" s="127">
        <f>'Profili poslova'!D31</f>
        <v>1</v>
      </c>
      <c r="C32" s="124">
        <f>IF(SUM('Individualni rezultati'!B32:F32)&gt;0,AVERAGE('Individualni rezultati'!B32:F32),0)</f>
        <v>0</v>
      </c>
      <c r="D32" s="131">
        <f>MAX('Individualni rezultati'!B32:F32)</f>
        <v>0</v>
      </c>
      <c r="E32" s="126"/>
      <c r="F32" s="127">
        <f>'Profili poslova'!E31</f>
        <v>2</v>
      </c>
      <c r="G32" s="130">
        <f>IF(SUM('Individualni rezultati'!H32:L32)&gt;0,AVERAGE('Individualni rezultati'!H32:L32),0)</f>
        <v>0</v>
      </c>
      <c r="H32" s="128">
        <f>MAX('Individualni rezultati'!H32:L32)</f>
        <v>0</v>
      </c>
      <c r="I32" s="126"/>
      <c r="J32" s="127">
        <f>'Profili poslova'!F31</f>
        <v>2</v>
      </c>
      <c r="K32" s="124">
        <f>IF(SUM('Individualni rezultati'!N32:R32)&gt;0,AVERAGE('Individualni rezultati'!N32:R32),0)</f>
        <v>0</v>
      </c>
      <c r="L32" s="128">
        <f>MAX('Individualni rezultati'!N32:R32)</f>
        <v>0</v>
      </c>
      <c r="M32" s="126"/>
      <c r="N32" s="129">
        <f>'Profili poslova'!G31</f>
        <v>1</v>
      </c>
      <c r="O32" s="124">
        <f>IF(SUM('Individualni rezultati'!T32:X32)&gt;0,AVERAGE('Individualni rezultati'!T32:X32),0)</f>
        <v>0</v>
      </c>
      <c r="P32" s="128">
        <f>MAX('Individualni rezultati'!T32:X32)</f>
        <v>0</v>
      </c>
      <c r="Q32" s="126"/>
      <c r="R32" s="129">
        <f>'Profili poslova'!H31</f>
        <v>2</v>
      </c>
      <c r="S32" s="130">
        <f>IF(SUM('Individualni rezultati'!Z32:AD32)&gt;0,AVERAGE('Individualni rezultati'!Z32:AD32),0)</f>
        <v>0</v>
      </c>
      <c r="T32" s="128">
        <f>MAX('Individualni rezultati'!Z32:AD32)</f>
        <v>0</v>
      </c>
      <c r="U32" s="126"/>
      <c r="V32" s="129">
        <f>'Profili poslova'!I31</f>
        <v>3</v>
      </c>
      <c r="W32" s="124">
        <f>IF(SUM('Individualni rezultati'!AF32:AJ32)&gt;0,AVERAGE('Individualni rezultati'!AF32:AJ32),0)</f>
        <v>0</v>
      </c>
      <c r="X32" s="128">
        <f>MAX('Individualni rezultati'!AF32:AJ32)</f>
        <v>0</v>
      </c>
      <c r="Y32" s="126"/>
      <c r="Z32" s="127">
        <f>'Profili poslova'!J31</f>
        <v>0</v>
      </c>
      <c r="AA32" s="130">
        <f>IF(SUM('Individualni rezultati'!AL32:AP32)&gt;0,AVERAGE('Individualni rezultati'!AL32:AP32),0)</f>
        <v>0</v>
      </c>
      <c r="AB32" s="131">
        <f>MAX('Individualni rezultati'!AL32:AP32)</f>
        <v>0</v>
      </c>
      <c r="AC32" s="126"/>
      <c r="AD32" s="129">
        <f>'Profili poslova'!K31</f>
        <v>0</v>
      </c>
      <c r="AE32" s="124">
        <f>IF(SUM('Individualni rezultati'!AR32:AV32)&gt;0,AVERAGE('Individualni rezultati'!AR32:AV32),0)</f>
        <v>0</v>
      </c>
      <c r="AF32" s="128">
        <f>MAX('Individualni rezultati'!AR32:AV32)</f>
        <v>0</v>
      </c>
      <c r="AG32" s="132"/>
      <c r="AH32" s="129">
        <f>'Profili poslova'!L31</f>
        <v>0</v>
      </c>
      <c r="AI32" s="124">
        <f>IF(SUM('Individualni rezultati'!AX32:BB32)&gt;0,AVERAGE('Individualni rezultati'!AX32:BB32),0)</f>
        <v>0</v>
      </c>
      <c r="AJ32" s="128">
        <f>MAX('Individualni rezultati'!AX32:BB32)</f>
        <v>0</v>
      </c>
      <c r="AK32" s="133"/>
      <c r="AL32" s="129">
        <f>'Profili poslova'!M31</f>
        <v>0</v>
      </c>
      <c r="AM32" s="124">
        <f>IF(SUM('Individualni rezultati'!BD32:BH32)&gt;0,AVERAGE('Individualni rezultati'!BD32:BH32),0)</f>
        <v>0</v>
      </c>
      <c r="AN32" s="128">
        <f>MAX('Individualni rezultati'!BD32:BE32)</f>
        <v>0</v>
      </c>
      <c r="AO32" s="133"/>
      <c r="AP32" s="129">
        <f>'Profili poslova'!N31</f>
        <v>0</v>
      </c>
      <c r="AQ32" s="124">
        <f>IF(SUM('Individualni rezultati'!BJ32:BN32)&gt;0,AVERAGE('Individualni rezultati'!BJ32:BN32),0)</f>
        <v>0</v>
      </c>
      <c r="AR32" s="128">
        <f>MAX('Individualni rezultati'!BJ32:BJ32)</f>
        <v>0</v>
      </c>
    </row>
    <row r="33" spans="1:44" ht="15.75" customHeight="1">
      <c r="A33" s="92" t="s">
        <v>31</v>
      </c>
      <c r="B33" s="127">
        <f>'Profili poslova'!D32</f>
        <v>2</v>
      </c>
      <c r="C33" s="124">
        <f>IF(SUM('Individualni rezultati'!B33:F33)&gt;0,AVERAGE('Individualni rezultati'!B33:F33),0)</f>
        <v>0</v>
      </c>
      <c r="D33" s="131">
        <f>MAX('Individualni rezultati'!B33:F33)</f>
        <v>0</v>
      </c>
      <c r="E33" s="126"/>
      <c r="F33" s="127">
        <f>'Profili poslova'!E32</f>
        <v>3</v>
      </c>
      <c r="G33" s="130">
        <f>IF(SUM('Individualni rezultati'!H33:L33)&gt;0,AVERAGE('Individualni rezultati'!H33:L33),0)</f>
        <v>0</v>
      </c>
      <c r="H33" s="128">
        <f>MAX('Individualni rezultati'!H33:L33)</f>
        <v>0</v>
      </c>
      <c r="I33" s="126"/>
      <c r="J33" s="127">
        <f>'Profili poslova'!F32</f>
        <v>2</v>
      </c>
      <c r="K33" s="124">
        <f>IF(SUM('Individualni rezultati'!N33:R33)&gt;0,AVERAGE('Individualni rezultati'!N33:R33),0)</f>
        <v>0</v>
      </c>
      <c r="L33" s="128">
        <f>MAX('Individualni rezultati'!N33:R33)</f>
        <v>0</v>
      </c>
      <c r="M33" s="126"/>
      <c r="N33" s="129">
        <f>'Profili poslova'!G32</f>
        <v>0</v>
      </c>
      <c r="O33" s="124">
        <f>IF(SUM('Individualni rezultati'!T33:X33)&gt;0,AVERAGE('Individualni rezultati'!T33:X33),0)</f>
        <v>0</v>
      </c>
      <c r="P33" s="128">
        <f>MAX('Individualni rezultati'!T33:X33)</f>
        <v>0</v>
      </c>
      <c r="Q33" s="126"/>
      <c r="R33" s="129">
        <f>'Profili poslova'!H32</f>
        <v>3</v>
      </c>
      <c r="S33" s="130">
        <f>IF(SUM('Individualni rezultati'!Z33:AD33)&gt;0,AVERAGE('Individualni rezultati'!Z33:AD33),0)</f>
        <v>0</v>
      </c>
      <c r="T33" s="128">
        <f>MAX('Individualni rezultati'!Z33:AD33)</f>
        <v>0</v>
      </c>
      <c r="U33" s="126"/>
      <c r="V33" s="129">
        <f>'Profili poslova'!I32</f>
        <v>4</v>
      </c>
      <c r="W33" s="124">
        <f>IF(SUM('Individualni rezultati'!AF33:AJ33)&gt;0,AVERAGE('Individualni rezultati'!AF33:AJ33),0)</f>
        <v>0</v>
      </c>
      <c r="X33" s="128">
        <f>MAX('Individualni rezultati'!AF33:AJ33)</f>
        <v>0</v>
      </c>
      <c r="Y33" s="126"/>
      <c r="Z33" s="127">
        <f>'Profili poslova'!J32</f>
        <v>0</v>
      </c>
      <c r="AA33" s="130">
        <f>IF(SUM('Individualni rezultati'!AL33:AP33)&gt;0,AVERAGE('Individualni rezultati'!AL33:AP33),0)</f>
        <v>0</v>
      </c>
      <c r="AB33" s="131">
        <f>MAX('Individualni rezultati'!AL33:AP33)</f>
        <v>0</v>
      </c>
      <c r="AC33" s="126"/>
      <c r="AD33" s="129">
        <f>'Profili poslova'!K32</f>
        <v>0</v>
      </c>
      <c r="AE33" s="124">
        <f>IF(SUM('Individualni rezultati'!AR33:AV33)&gt;0,AVERAGE('Individualni rezultati'!AR33:AV33),0)</f>
        <v>0</v>
      </c>
      <c r="AF33" s="128">
        <f>MAX('Individualni rezultati'!AR33:AV33)</f>
        <v>0</v>
      </c>
      <c r="AG33" s="132"/>
      <c r="AH33" s="129">
        <f>'Profili poslova'!L32</f>
        <v>0</v>
      </c>
      <c r="AI33" s="124">
        <f>IF(SUM('Individualni rezultati'!AX33:BB33)&gt;0,AVERAGE('Individualni rezultati'!AX33:BB33),0)</f>
        <v>0</v>
      </c>
      <c r="AJ33" s="128">
        <f>MAX('Individualni rezultati'!AX33:BB33)</f>
        <v>0</v>
      </c>
      <c r="AK33" s="133"/>
      <c r="AL33" s="129">
        <f>'Profili poslova'!M32</f>
        <v>0</v>
      </c>
      <c r="AM33" s="124">
        <f>IF(SUM('Individualni rezultati'!BD33:BH33)&gt;0,AVERAGE('Individualni rezultati'!BD33:BH33),0)</f>
        <v>0</v>
      </c>
      <c r="AN33" s="128">
        <f>MAX('Individualni rezultati'!BD33:BE33)</f>
        <v>0</v>
      </c>
      <c r="AO33" s="133"/>
      <c r="AP33" s="129">
        <f>'Profili poslova'!N32</f>
        <v>0</v>
      </c>
      <c r="AQ33" s="124">
        <f>IF(SUM('Individualni rezultati'!BJ33:BN33)&gt;0,AVERAGE('Individualni rezultati'!BJ33:BN33),0)</f>
        <v>0</v>
      </c>
      <c r="AR33" s="128">
        <f>MAX('Individualni rezultati'!BJ33:BJ33)</f>
        <v>0</v>
      </c>
    </row>
    <row r="34" spans="1:44" ht="15.75" customHeight="1">
      <c r="A34" s="92" t="s">
        <v>32</v>
      </c>
      <c r="B34" s="127">
        <f>'Profili poslova'!D33</f>
        <v>1</v>
      </c>
      <c r="C34" s="124">
        <f>IF(SUM('Individualni rezultati'!B34:F34)&gt;0,AVERAGE('Individualni rezultati'!B34:F34),0)</f>
        <v>0</v>
      </c>
      <c r="D34" s="131">
        <f>MAX('Individualni rezultati'!B34:F34)</f>
        <v>0</v>
      </c>
      <c r="E34" s="126"/>
      <c r="F34" s="127">
        <f>'Profili poslova'!E33</f>
        <v>3</v>
      </c>
      <c r="G34" s="130">
        <f>IF(SUM('Individualni rezultati'!H34:L34)&gt;0,AVERAGE('Individualni rezultati'!H34:L34),0)</f>
        <v>0</v>
      </c>
      <c r="H34" s="128">
        <f>MAX('Individualni rezultati'!H34:L34)</f>
        <v>0</v>
      </c>
      <c r="I34" s="126"/>
      <c r="J34" s="127">
        <f>'Profili poslova'!F33</f>
        <v>2</v>
      </c>
      <c r="K34" s="124">
        <f>IF(SUM('Individualni rezultati'!N34:R34)&gt;0,AVERAGE('Individualni rezultati'!N34:R34),0)</f>
        <v>0</v>
      </c>
      <c r="L34" s="128">
        <f>MAX('Individualni rezultati'!N34:R34)</f>
        <v>0</v>
      </c>
      <c r="M34" s="126"/>
      <c r="N34" s="129">
        <f>'Profili poslova'!G33</f>
        <v>2</v>
      </c>
      <c r="O34" s="124">
        <f>IF(SUM('Individualni rezultati'!T34:X34)&gt;0,AVERAGE('Individualni rezultati'!T34:X34),0)</f>
        <v>0</v>
      </c>
      <c r="P34" s="128">
        <f>MAX('Individualni rezultati'!T34:X34)</f>
        <v>0</v>
      </c>
      <c r="Q34" s="126"/>
      <c r="R34" s="129">
        <f>'Profili poslova'!H33</f>
        <v>2</v>
      </c>
      <c r="S34" s="130">
        <f>IF(SUM('Individualni rezultati'!Z34:AD34)&gt;0,AVERAGE('Individualni rezultati'!Z34:AD34),0)</f>
        <v>0</v>
      </c>
      <c r="T34" s="128">
        <f>MAX('Individualni rezultati'!Z34:AD34)</f>
        <v>0</v>
      </c>
      <c r="U34" s="126"/>
      <c r="V34" s="129">
        <f>'Profili poslova'!I33</f>
        <v>3</v>
      </c>
      <c r="W34" s="124">
        <f>IF(SUM('Individualni rezultati'!AF34:AJ34)&gt;0,AVERAGE('Individualni rezultati'!AF34:AJ34),0)</f>
        <v>0</v>
      </c>
      <c r="X34" s="128">
        <f>MAX('Individualni rezultati'!AF34:AJ34)</f>
        <v>0</v>
      </c>
      <c r="Y34" s="126"/>
      <c r="Z34" s="127">
        <f>'Profili poslova'!J33</f>
        <v>0</v>
      </c>
      <c r="AA34" s="130">
        <f>IF(SUM('Individualni rezultati'!AL34:AP34)&gt;0,AVERAGE('Individualni rezultati'!AL34:AP34),0)</f>
        <v>0</v>
      </c>
      <c r="AB34" s="131">
        <f>MAX('Individualni rezultati'!AL34:AP34)</f>
        <v>0</v>
      </c>
      <c r="AC34" s="126"/>
      <c r="AD34" s="129">
        <f>'Profili poslova'!K33</f>
        <v>0</v>
      </c>
      <c r="AE34" s="124">
        <f>IF(SUM('Individualni rezultati'!AR34:AV34)&gt;0,AVERAGE('Individualni rezultati'!AR34:AV34),0)</f>
        <v>0</v>
      </c>
      <c r="AF34" s="128">
        <f>MAX('Individualni rezultati'!AR34:AV34)</f>
        <v>0</v>
      </c>
      <c r="AG34" s="132"/>
      <c r="AH34" s="129">
        <f>'Profili poslova'!L33</f>
        <v>0</v>
      </c>
      <c r="AI34" s="124">
        <f>IF(SUM('Individualni rezultati'!AX34:BB34)&gt;0,AVERAGE('Individualni rezultati'!AX34:BB34),0)</f>
        <v>0</v>
      </c>
      <c r="AJ34" s="128">
        <f>MAX('Individualni rezultati'!AX34:BB34)</f>
        <v>0</v>
      </c>
      <c r="AK34" s="133"/>
      <c r="AL34" s="129">
        <f>'Profili poslova'!M33</f>
        <v>0</v>
      </c>
      <c r="AM34" s="124">
        <f>IF(SUM('Individualni rezultati'!BD34:BH34)&gt;0,AVERAGE('Individualni rezultati'!BD34:BH34),0)</f>
        <v>0</v>
      </c>
      <c r="AN34" s="128">
        <f>MAX('Individualni rezultati'!BD34:BE34)</f>
        <v>0</v>
      </c>
      <c r="AO34" s="133"/>
      <c r="AP34" s="129">
        <f>'Profili poslova'!N33</f>
        <v>0</v>
      </c>
      <c r="AQ34" s="124">
        <f>IF(SUM('Individualni rezultati'!BJ34:BN34)&gt;0,AVERAGE('Individualni rezultati'!BJ34:BN34),0)</f>
        <v>0</v>
      </c>
      <c r="AR34" s="128">
        <f>MAX('Individualni rezultati'!BJ34:BJ34)</f>
        <v>0</v>
      </c>
    </row>
    <row r="35" spans="1:44" ht="15.75" customHeight="1" thickBot="1">
      <c r="A35" s="101" t="s">
        <v>41</v>
      </c>
      <c r="B35" s="134">
        <f>'Profili poslova'!D34</f>
        <v>1</v>
      </c>
      <c r="C35" s="135">
        <f>IF(SUM('Individualni rezultati'!B35:F35)&gt;0,AVERAGE('Individualni rezultati'!B35:F35),0)</f>
        <v>0</v>
      </c>
      <c r="D35" s="136">
        <f>MAX('Individualni rezultati'!B35:F35)</f>
        <v>0</v>
      </c>
      <c r="E35" s="126"/>
      <c r="F35" s="134">
        <f>'Profili poslova'!E34</f>
        <v>2</v>
      </c>
      <c r="G35" s="135">
        <f>IF(SUM('Individualni rezultati'!H35:L35)&gt;0,AVERAGE('Individualni rezultati'!H35:L35),0)</f>
        <v>0</v>
      </c>
      <c r="H35" s="137">
        <f>MAX('Individualni rezultati'!H35:L35)</f>
        <v>0</v>
      </c>
      <c r="I35" s="126"/>
      <c r="J35" s="134">
        <f>'Profili poslova'!F34</f>
        <v>1</v>
      </c>
      <c r="K35" s="138">
        <f>IF(SUM('Individualni rezultati'!N35:R35)&gt;0,AVERAGE('Individualni rezultati'!N35:R35),0)</f>
        <v>0</v>
      </c>
      <c r="L35" s="137">
        <f>MAX('Individualni rezultati'!N35:R35)</f>
        <v>0</v>
      </c>
      <c r="M35" s="126"/>
      <c r="N35" s="139">
        <f>'Profili poslova'!G34</f>
        <v>1</v>
      </c>
      <c r="O35" s="138">
        <f>IF(SUM('Individualni rezultati'!T35:X35)&gt;0,AVERAGE('Individualni rezultati'!T35:X35),0)</f>
        <v>0</v>
      </c>
      <c r="P35" s="137">
        <f>MAX('Individualni rezultati'!T35:X35)</f>
        <v>0</v>
      </c>
      <c r="Q35" s="126"/>
      <c r="R35" s="139">
        <f>'Profili poslova'!H34</f>
        <v>3</v>
      </c>
      <c r="S35" s="135">
        <f>IF(SUM('Individualni rezultati'!Z35:AD35)&gt;0,AVERAGE('Individualni rezultati'!Z35:AD35),0)</f>
        <v>0</v>
      </c>
      <c r="T35" s="137">
        <f>MAX('Individualni rezultati'!Z35:AD35)</f>
        <v>0</v>
      </c>
      <c r="U35" s="126"/>
      <c r="V35" s="139">
        <f>'Profili poslova'!I34</f>
        <v>3</v>
      </c>
      <c r="W35" s="135">
        <v>0</v>
      </c>
      <c r="X35" s="137">
        <f>MAX('Individualni rezultati'!AF35:AJ35)</f>
        <v>0</v>
      </c>
      <c r="Y35" s="126"/>
      <c r="Z35" s="134">
        <f>'Profili poslova'!J34</f>
        <v>0</v>
      </c>
      <c r="AA35" s="135">
        <f>IF(SUM('Individualni rezultati'!AL35:AP35)&gt;0,AVERAGE('Individualni rezultati'!AL35:AP35),0)</f>
        <v>0</v>
      </c>
      <c r="AB35" s="136">
        <f>MAX('Individualni rezultati'!AL35:AP35)</f>
        <v>0</v>
      </c>
      <c r="AC35" s="126"/>
      <c r="AD35" s="139">
        <f>'Profili poslova'!K34</f>
        <v>0</v>
      </c>
      <c r="AE35" s="138">
        <f>IF(SUM('Individualni rezultati'!AR35:AV35)&gt;0,AVERAGE('Individualni rezultati'!AR35:AV35),0)</f>
        <v>0</v>
      </c>
      <c r="AF35" s="137">
        <f>MAX('Individualni rezultati'!AR35:AV35)</f>
        <v>0</v>
      </c>
      <c r="AG35" s="132"/>
      <c r="AH35" s="139">
        <f>'Profili poslova'!L34</f>
        <v>0</v>
      </c>
      <c r="AI35" s="138">
        <f>IF(SUM('Individualni rezultati'!AX35:BB35)&gt;0,AVERAGE('Individualni rezultati'!AX35:BB35),0)</f>
        <v>0</v>
      </c>
      <c r="AJ35" s="137">
        <f>MAX('Individualni rezultati'!AX35:BB35)</f>
        <v>0</v>
      </c>
      <c r="AK35" s="133"/>
      <c r="AL35" s="139">
        <f>'Profili poslova'!M34</f>
        <v>0</v>
      </c>
      <c r="AM35" s="138">
        <f>IF(SUM('Individualni rezultati'!BD35:BH35)&gt;0,AVERAGE('Individualni rezultati'!BD35:BH35),0)</f>
        <v>0</v>
      </c>
      <c r="AN35" s="137">
        <f>MAX('Individualni rezultati'!BD35:BE35)</f>
        <v>0</v>
      </c>
      <c r="AO35" s="133"/>
      <c r="AP35" s="139">
        <f>'Profili poslova'!N34</f>
        <v>0</v>
      </c>
      <c r="AQ35" s="138">
        <f>IF(SUM('Individualni rezultati'!BJ35:BN35)&gt;0,AVERAGE('Individualni rezultati'!BJ35:BN35),0)</f>
        <v>0</v>
      </c>
      <c r="AR35" s="137">
        <f>MAX('Individualni rezultati'!BJ35:BJ35)</f>
        <v>0</v>
      </c>
    </row>
    <row r="36" spans="1:44" ht="15.75" customHeight="1"/>
    <row r="37" spans="1:44" ht="15.75" customHeight="1"/>
    <row r="38" spans="1:44" ht="15.75" customHeight="1"/>
    <row r="39" spans="1:44" ht="15.75" customHeight="1"/>
    <row r="40" spans="1:44" ht="15.75" customHeight="1"/>
    <row r="41" spans="1:44" ht="15.75" customHeight="1"/>
    <row r="42" spans="1:44" ht="15.75" customHeight="1"/>
    <row r="43" spans="1:44" ht="15.75" customHeight="1"/>
    <row r="44" spans="1:44" ht="15.75" customHeight="1"/>
    <row r="45" spans="1:44" ht="15.75" customHeight="1"/>
    <row r="46" spans="1:44" ht="15.75" customHeight="1"/>
    <row r="47" spans="1:44" ht="15.75" customHeight="1"/>
    <row r="48" spans="1:44"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sheetData>
  <mergeCells count="23">
    <mergeCell ref="AP4:AR4"/>
    <mergeCell ref="V4:X4"/>
    <mergeCell ref="Z4:AB4"/>
    <mergeCell ref="AD4:AF4"/>
    <mergeCell ref="AH4:AJ4"/>
    <mergeCell ref="AL4:AN4"/>
    <mergeCell ref="B4:D4"/>
    <mergeCell ref="F4:H4"/>
    <mergeCell ref="J4:L4"/>
    <mergeCell ref="N4:P4"/>
    <mergeCell ref="R4:T4"/>
    <mergeCell ref="AL3:AN3"/>
    <mergeCell ref="AP3:AR3"/>
    <mergeCell ref="B1:AR1"/>
    <mergeCell ref="B3:D3"/>
    <mergeCell ref="F3:H3"/>
    <mergeCell ref="J3:L3"/>
    <mergeCell ref="N3:P3"/>
    <mergeCell ref="R3:T3"/>
    <mergeCell ref="V3:X3"/>
    <mergeCell ref="Z3:AB3"/>
    <mergeCell ref="AD3:AF3"/>
    <mergeCell ref="AH3:AJ3"/>
  </mergeCells>
  <conditionalFormatting sqref="B6:D35">
    <cfRule type="expression" dxfId="11" priority="11">
      <formula>$B$4="NO"</formula>
    </cfRule>
  </conditionalFormatting>
  <conditionalFormatting sqref="F6:H35">
    <cfRule type="expression" dxfId="10" priority="13">
      <formula>$F$4="NO"</formula>
    </cfRule>
  </conditionalFormatting>
  <conditionalFormatting sqref="J6:L35">
    <cfRule type="expression" dxfId="9" priority="14">
      <formula>$J$4="NO"</formula>
    </cfRule>
  </conditionalFormatting>
  <conditionalFormatting sqref="N6:P35">
    <cfRule type="expression" dxfId="8" priority="10">
      <formula>$N$4="NO"</formula>
    </cfRule>
  </conditionalFormatting>
  <conditionalFormatting sqref="R6:T35">
    <cfRule type="expression" dxfId="7" priority="9">
      <formula>$R$4="NO"</formula>
    </cfRule>
  </conditionalFormatting>
  <conditionalFormatting sqref="V6:X35">
    <cfRule type="expression" dxfId="6" priority="6">
      <formula>$V$4="NO"</formula>
    </cfRule>
  </conditionalFormatting>
  <conditionalFormatting sqref="Z6:AB35">
    <cfRule type="expression" dxfId="5" priority="5">
      <formula>$Z$4="NO"</formula>
    </cfRule>
  </conditionalFormatting>
  <conditionalFormatting sqref="AD6:AF35">
    <cfRule type="expression" dxfId="4" priority="4">
      <formula>$AD$4="NO"</formula>
    </cfRule>
  </conditionalFormatting>
  <conditionalFormatting sqref="AH6:AJ35">
    <cfRule type="expression" dxfId="3" priority="3">
      <formula>$AH$4="NO"</formula>
    </cfRule>
  </conditionalFormatting>
  <conditionalFormatting sqref="AL6:AN35">
    <cfRule type="expression" dxfId="2" priority="2">
      <formula>$AL$4="NO"</formula>
    </cfRule>
  </conditionalFormatting>
  <conditionalFormatting sqref="AP6:AR35">
    <cfRule type="expression" dxfId="1" priority="1">
      <formula>$AP$4="NO"</formula>
    </cfRule>
  </conditionalFormatting>
  <pageMargins left="0.7" right="0.7" top="0.75" bottom="0.75" header="0.3" footer="0.3"/>
  <pageSetup paperSize="8" orientation="landscape" horizontalDpi="4294967295" verticalDpi="4294967295"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H269"/>
  <sheetViews>
    <sheetView zoomScale="55" zoomScaleNormal="55" workbookViewId="0">
      <pane xSplit="1" ySplit="5" topLeftCell="B6" activePane="bottomRight" state="frozen"/>
      <selection activeCell="B16" sqref="B16:N18"/>
      <selection pane="topRight" activeCell="B16" sqref="B16:N18"/>
      <selection pane="bottomLeft" activeCell="B16" sqref="B16:N18"/>
      <selection pane="bottomRight" activeCell="F44" sqref="F44"/>
    </sheetView>
  </sheetViews>
  <sheetFormatPr defaultColWidth="8.81640625" defaultRowHeight="15.5"/>
  <cols>
    <col min="1" max="1" width="6.81640625" style="77" customWidth="1"/>
    <col min="2" max="2" width="44.81640625" style="42" customWidth="1"/>
    <col min="3" max="3" width="1.81640625" style="48" customWidth="1"/>
    <col min="4" max="4" width="20.54296875" style="42" customWidth="1"/>
    <col min="5" max="7" width="15.54296875" style="42" customWidth="1"/>
    <col min="8" max="9" width="9.453125" style="42" customWidth="1"/>
    <col min="10" max="16" width="8.81640625" style="42"/>
    <col min="17" max="17" width="8.54296875" style="42" customWidth="1"/>
    <col min="18" max="16384" width="8.81640625" style="42"/>
  </cols>
  <sheetData>
    <row r="1" spans="1:34" ht="35.15" customHeight="1">
      <c r="A1" s="141"/>
      <c r="B1" s="44" t="s">
        <v>1132</v>
      </c>
      <c r="C1" s="142"/>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row>
    <row r="2" spans="1:34" ht="15.75" customHeight="1" thickBot="1">
      <c r="I2" s="143"/>
      <c r="J2" s="143"/>
      <c r="K2" s="143"/>
      <c r="L2" s="143"/>
      <c r="M2" s="143"/>
      <c r="N2" s="143"/>
      <c r="O2" s="143"/>
      <c r="P2" s="143"/>
      <c r="Q2" s="143"/>
      <c r="R2" s="143"/>
      <c r="S2" s="143"/>
      <c r="T2" s="143"/>
      <c r="U2" s="143"/>
      <c r="V2" s="143"/>
      <c r="W2" s="143"/>
      <c r="X2" s="143"/>
      <c r="Y2" s="143"/>
      <c r="Z2" s="143"/>
      <c r="AA2" s="143"/>
      <c r="AB2" s="143"/>
      <c r="AC2" s="143"/>
    </row>
    <row r="3" spans="1:34" ht="33" customHeight="1" thickBot="1">
      <c r="D3" s="233" t="s">
        <v>1201</v>
      </c>
      <c r="E3" s="234"/>
      <c r="F3" s="234"/>
      <c r="G3" s="235"/>
    </row>
    <row r="4" spans="1:34" ht="15.75" customHeight="1" thickBot="1">
      <c r="D4" s="246" t="str">
        <f>IF((COUNTIF('Individualni rezultati'!B4:BN4,"YES"))&gt;0,"YES","NO")</f>
        <v>NO</v>
      </c>
      <c r="E4" s="247"/>
      <c r="F4" s="247"/>
      <c r="G4" s="248"/>
    </row>
    <row r="5" spans="1:34" ht="15.75" customHeight="1" thickBot="1">
      <c r="A5" s="144"/>
      <c r="B5" s="145"/>
      <c r="D5" s="146" t="s">
        <v>37</v>
      </c>
      <c r="E5" s="146" t="s">
        <v>35</v>
      </c>
      <c r="F5" s="146" t="s">
        <v>39</v>
      </c>
      <c r="G5" s="146" t="s">
        <v>36</v>
      </c>
    </row>
    <row r="6" spans="1:34" ht="15.75" customHeight="1">
      <c r="A6" s="83" t="s">
        <v>4</v>
      </c>
      <c r="B6" s="57" t="s">
        <v>1091</v>
      </c>
      <c r="C6" s="147"/>
      <c r="D6" s="148">
        <f>IF($D$4="YES",(
(COUNTIF('Odgovori na upitnik'!$B$6:$F$6,"YES")*'Profili poslova'!$D5)+
(COUNTIF('Odgovori na upitnik'!$H$6:$L$6,"YES")*'Profili poslova'!$E5)+
(COUNTIF('Odgovori na upitnik'!$N$6:$R$6,"YES")*'Profili poslova'!$F5)+
(COUNTIF('Odgovori na upitnik'!$T$6:$X$6,"YES")*'Profili poslova'!$G5)+
(COUNTIF('Odgovori na upitnik'!$Z$6:$AD$6,"YES")*'Profili poslova'!$H5)+
(COUNTIF('Odgovori na upitnik'!$AF$6:$AJ$6,"YES")*'Profili poslova'!$I5)+
(COUNTIF('Odgovori na upitnik'!$AL$6:$AP$6,"YES")*'Profili poslova'!$J5)+
(COUNTIF('Odgovori na upitnik'!$AR$6:$AV$6,"YES")*'Profili poslova'!$K5)+
(COUNTIF('Odgovori na upitnik'!$AX$6:$BB$6,"YES")*'Profili poslova'!$L5)+
(COUNTIF('Odgovori na upitnik'!$BD$6:$BH$6,"YES")*'Profili poslova'!$M5)+
(COUNTIF('Odgovori na upitnik'!$BJ$6:$BN$6,"YES")*'Profili poslova'!$N5)
)/COUNTIF('Odgovori na upitnik'!$B$6:$BN$6,"YES"),0)</f>
        <v>0</v>
      </c>
      <c r="E6" s="149">
        <f>IF($D$4="YES",(SUM('Individualni rezultati'!B6:BN6)/COUNTIF('Odgovori na upitnik'!$B$6:$BN$6,"YES")),0)</f>
        <v>0</v>
      </c>
      <c r="F6" s="150">
        <f>MAX((IF(SUM('Individualni rezultati'!$B$6:$F$35)&gt;0,'Profili poslova'!$D5,0)),
(IF(SUM('Individualni rezultati'!$H$6:$L$35)&gt;0,'Profili poslova'!$E5,0)),
(IF(SUM('Individualni rezultati'!$N$6:$R$35)&gt;0,'Profili poslova'!$F5,0)),
(IF(SUM('Individualni rezultati'!$T$6:$X$35)&gt;0,'Profili poslova'!$G5,0)),
(IF(SUM('Individualni rezultati'!$Z$6:$AD$35)&gt;0,'Profili poslova'!$H5,0)),
(IF(SUM('Individualni rezultati'!$AF$6:$AJ$35)&gt;0,'Profili poslova'!$I5,0)),
(IF(SUM('Individualni rezultati'!$AL$6:$AP$35)&gt;0,'Profili poslova'!$J5,0)),
(IF(SUM('Individualni rezultati'!$AR$6:$AV$35)&gt;0,'Profili poslova'!$K5,0)),
(IF(SUM('Individualni rezultati'!$AX$6:$BB$35)&gt;0,'Profili poslova'!$L5,0)),
(IF(SUM('Individualni rezultati'!$BD$6:$BH$35)&gt;0,'Profili poslova'!$M5,0)),
(IF(SUM('Individualni rezultati'!$BJ$6:$BN$35)&gt;0,'Profili poslova'!$N5,0)))</f>
        <v>0</v>
      </c>
      <c r="G6" s="151">
        <f>MAX('Individualni rezultati'!$B6:$BO6)</f>
        <v>0</v>
      </c>
      <c r="I6" s="152"/>
    </row>
    <row r="7" spans="1:34" ht="15.75" customHeight="1">
      <c r="A7" s="92" t="s">
        <v>5</v>
      </c>
      <c r="B7" s="61" t="s">
        <v>1092</v>
      </c>
      <c r="C7" s="147"/>
      <c r="D7" s="148">
        <f>IF($D$4="YES",(
(COUNTIF('Odgovori na upitnik'!$B$6:$F$6,"YES")*'Profili poslova'!$D6)+
(COUNTIF('Odgovori na upitnik'!$H$6:$L$6,"YES")*'Profili poslova'!$E6)+
(COUNTIF('Odgovori na upitnik'!$N$6:$R$6,"YES")*'Profili poslova'!$F6)+
(COUNTIF('Odgovori na upitnik'!$T$6:$X$6,"YES")*'Profili poslova'!$G6)+
(COUNTIF('Odgovori na upitnik'!$Z$6:$AD$6,"YES")*'Profili poslova'!$H6)+
(COUNTIF('Odgovori na upitnik'!$AF$6:$AJ$6,"YES")*'Profili poslova'!$I6)+
(COUNTIF('Odgovori na upitnik'!$AL$6:$AP$6,"YES")*'Profili poslova'!$J6)+
(COUNTIF('Odgovori na upitnik'!$AR$6:$AV$6,"YES")*'Profili poslova'!$K6)+
(COUNTIF('Odgovori na upitnik'!$AX$6:$BB$6,"YES")*'Profili poslova'!$L6)+
(COUNTIF('Odgovori na upitnik'!$BD$6:$BH$6,"YES")*'Profili poslova'!$M6)+
(COUNTIF('Odgovori na upitnik'!$BJ$6:$BN$6,"YES")*'Profili poslova'!$N6)
)/COUNTIF('Odgovori na upitnik'!$B$6:$BN$6,"YES"),0)</f>
        <v>0</v>
      </c>
      <c r="E7" s="149">
        <f>IF($D$4="YES",(SUM('Individualni rezultati'!B7:BN7)/COUNTIF('Odgovori na upitnik'!$B$6:$BN$6,"YES")),0)</f>
        <v>0</v>
      </c>
      <c r="F7" s="150">
        <f>MAX((IF(SUM('Individualni rezultati'!$B$6:$F$35)&gt;0,'Profili poslova'!$D6,0)),
(IF(SUM('Individualni rezultati'!$H$6:$L$35)&gt;0,'Profili poslova'!$E6,0)),
(IF(SUM('Individualni rezultati'!$N$6:$R$35)&gt;0,'Profili poslova'!$F6,0)),
(IF(SUM('Individualni rezultati'!$T$6:$X$35)&gt;0,'Profili poslova'!$G6,0)),
(IF(SUM('Individualni rezultati'!$Z$6:$AD$35)&gt;0,'Profili poslova'!$H6,0)),
(IF(SUM('Individualni rezultati'!$AF$6:$AJ$35)&gt;0,'Profili poslova'!$I6,0)),
(IF(SUM('Individualni rezultati'!$AL$6:$AP$35)&gt;0,'Profili poslova'!$J6,0)),
(IF(SUM('Individualni rezultati'!$AR$6:$AV$35)&gt;0,'Profili poslova'!$K6,0)),
(IF(SUM('Individualni rezultati'!$AX$6:$BB$35)&gt;0,'Profili poslova'!$L6,0)),
(IF(SUM('Individualni rezultati'!$BD$6:$BH$35)&gt;0,'Profili poslova'!$M6,0)),
(IF(SUM('Individualni rezultati'!$BJ$6:$BN$35)&gt;0,'Profili poslova'!$N6,0)))</f>
        <v>0</v>
      </c>
      <c r="G7" s="151">
        <f>MAX('Individualni rezultati'!$B7:$BO7)</f>
        <v>0</v>
      </c>
    </row>
    <row r="8" spans="1:34" ht="15.75" customHeight="1">
      <c r="A8" s="92" t="s">
        <v>6</v>
      </c>
      <c r="B8" s="61" t="s">
        <v>1093</v>
      </c>
      <c r="C8" s="147"/>
      <c r="D8" s="148">
        <f>IF($D$4="YES",(
(COUNTIF('Odgovori na upitnik'!$B$6:$F$6,"YES")*'Profili poslova'!$D7)+
(COUNTIF('Odgovori na upitnik'!$H$6:$L$6,"YES")*'Profili poslova'!$E7)+
(COUNTIF('Odgovori na upitnik'!$N$6:$R$6,"YES")*'Profili poslova'!$F7)+
(COUNTIF('Odgovori na upitnik'!$T$6:$X$6,"YES")*'Profili poslova'!$G7)+
(COUNTIF('Odgovori na upitnik'!$Z$6:$AD$6,"YES")*'Profili poslova'!$H7)+
(COUNTIF('Odgovori na upitnik'!$AF$6:$AJ$6,"YES")*'Profili poslova'!$I7)+
(COUNTIF('Odgovori na upitnik'!$AL$6:$AP$6,"YES")*'Profili poslova'!$J7)+
(COUNTIF('Odgovori na upitnik'!$AR$6:$AV$6,"YES")*'Profili poslova'!$K7)+
(COUNTIF('Odgovori na upitnik'!$AX$6:$BB$6,"YES")*'Profili poslova'!$L7)+
(COUNTIF('Odgovori na upitnik'!$BD$6:$BH$6,"YES")*'Profili poslova'!$M7)+
(COUNTIF('Odgovori na upitnik'!$BJ$6:$BN$6,"YES")*'Profili poslova'!$N7)
)/COUNTIF('Odgovori na upitnik'!$B$6:$BN$6,"YES"),0)</f>
        <v>0</v>
      </c>
      <c r="E8" s="149">
        <f>IF($D$4="YES",(SUM('Individualni rezultati'!B8:BN8)/COUNTIF('Odgovori na upitnik'!$B$6:$BN$6,"YES")),0)</f>
        <v>0</v>
      </c>
      <c r="F8" s="150">
        <f>MAX((IF(SUM('Individualni rezultati'!$B$6:$F$35)&gt;0,'Profili poslova'!$D7,0)),
(IF(SUM('Individualni rezultati'!$H$6:$L$35)&gt;0,'Profili poslova'!$E7,0)),
(IF(SUM('Individualni rezultati'!$N$6:$R$35)&gt;0,'Profili poslova'!$F7,0)),
(IF(SUM('Individualni rezultati'!$T$6:$X$35)&gt;0,'Profili poslova'!$G7,0)),
(IF(SUM('Individualni rezultati'!$Z$6:$AD$35)&gt;0,'Profili poslova'!$H7,0)),
(IF(SUM('Individualni rezultati'!$AF$6:$AJ$35)&gt;0,'Profili poslova'!$I7,0)),
(IF(SUM('Individualni rezultati'!$AL$6:$AP$35)&gt;0,'Profili poslova'!$J7,0)),
(IF(SUM('Individualni rezultati'!$AR$6:$AV$35)&gt;0,'Profili poslova'!$K7,0)),
(IF(SUM('Individualni rezultati'!$AX$6:$BB$35)&gt;0,'Profili poslova'!$L7,0)),
(IF(SUM('Individualni rezultati'!$BD$6:$BH$35)&gt;0,'Profili poslova'!$M7,0)),
(IF(SUM('Individualni rezultati'!$BJ$6:$BN$35)&gt;0,'Profili poslova'!$N7,0)))</f>
        <v>0</v>
      </c>
      <c r="G8" s="151">
        <f>MAX('Individualni rezultati'!$B8:$BO8)</f>
        <v>0</v>
      </c>
    </row>
    <row r="9" spans="1:34" ht="15.75" customHeight="1">
      <c r="A9" s="92" t="s">
        <v>7</v>
      </c>
      <c r="B9" s="61" t="s">
        <v>1094</v>
      </c>
      <c r="C9" s="147"/>
      <c r="D9" s="148">
        <f>IF($D$4="YES",(
(COUNTIF('Odgovori na upitnik'!$B$6:$F$6,"YES")*'Profili poslova'!$D8)+
(COUNTIF('Odgovori na upitnik'!$H$6:$L$6,"YES")*'Profili poslova'!$E8)+
(COUNTIF('Odgovori na upitnik'!$N$6:$R$6,"YES")*'Profili poslova'!$F8)+
(COUNTIF('Odgovori na upitnik'!$T$6:$X$6,"YES")*'Profili poslova'!$G8)+
(COUNTIF('Odgovori na upitnik'!$Z$6:$AD$6,"YES")*'Profili poslova'!$H8)+
(COUNTIF('Odgovori na upitnik'!$AF$6:$AJ$6,"YES")*'Profili poslova'!$I8)+
(COUNTIF('Odgovori na upitnik'!$AL$6:$AP$6,"YES")*'Profili poslova'!$J8)+
(COUNTIF('Odgovori na upitnik'!$AR$6:$AV$6,"YES")*'Profili poslova'!$K8)+
(COUNTIF('Odgovori na upitnik'!$AX$6:$BB$6,"YES")*'Profili poslova'!$L8)+
(COUNTIF('Odgovori na upitnik'!$BD$6:$BH$6,"YES")*'Profili poslova'!$M8)+
(COUNTIF('Odgovori na upitnik'!$BJ$6:$BN$6,"YES")*'Profili poslova'!$N8)
)/COUNTIF('Odgovori na upitnik'!$B$6:$BN$6,"YES"),0)</f>
        <v>0</v>
      </c>
      <c r="E9" s="149">
        <f>IF($D$4="YES",(SUM('Individualni rezultati'!B9:BN9)/COUNTIF('Odgovori na upitnik'!$B$6:$BN$6,"YES")),0)</f>
        <v>0</v>
      </c>
      <c r="F9" s="150">
        <f>MAX((IF(SUM('Individualni rezultati'!$B$6:$F$35)&gt;0,'Profili poslova'!$D8,0)),
(IF(SUM('Individualni rezultati'!$H$6:$L$35)&gt;0,'Profili poslova'!$E8,0)),
(IF(SUM('Individualni rezultati'!$N$6:$R$35)&gt;0,'Profili poslova'!$F8,0)),
(IF(SUM('Individualni rezultati'!$T$6:$X$35)&gt;0,'Profili poslova'!$G8,0)),
(IF(SUM('Individualni rezultati'!$Z$6:$AD$35)&gt;0,'Profili poslova'!$H8,0)),
(IF(SUM('Individualni rezultati'!$AF$6:$AJ$35)&gt;0,'Profili poslova'!$I8,0)),
(IF(SUM('Individualni rezultati'!$AL$6:$AP$35)&gt;0,'Profili poslova'!$J8,0)),
(IF(SUM('Individualni rezultati'!$AR$6:$AV$35)&gt;0,'Profili poslova'!$K8,0)),
(IF(SUM('Individualni rezultati'!$AX$6:$BB$35)&gt;0,'Profili poslova'!$L8,0)),
(IF(SUM('Individualni rezultati'!$BD$6:$BH$35)&gt;0,'Profili poslova'!$M8,0)),
(IF(SUM('Individualni rezultati'!$BJ$6:$BN$35)&gt;0,'Profili poslova'!$N8,0)))</f>
        <v>0</v>
      </c>
      <c r="G9" s="151">
        <f>MAX('Individualni rezultati'!$B9:$BO9)</f>
        <v>0</v>
      </c>
    </row>
    <row r="10" spans="1:34" ht="15.75" customHeight="1">
      <c r="A10" s="92" t="s">
        <v>8</v>
      </c>
      <c r="B10" s="61" t="s">
        <v>1095</v>
      </c>
      <c r="C10" s="147"/>
      <c r="D10" s="148">
        <f>IF($D$4="YES",(
(COUNTIF('Odgovori na upitnik'!$B$6:$F$6,"YES")*'Profili poslova'!$D9)+
(COUNTIF('Odgovori na upitnik'!$H$6:$L$6,"YES")*'Profili poslova'!$E9)+
(COUNTIF('Odgovori na upitnik'!$N$6:$R$6,"YES")*'Profili poslova'!$F9)+
(COUNTIF('Odgovori na upitnik'!$T$6:$X$6,"YES")*'Profili poslova'!$G9)+
(COUNTIF('Odgovori na upitnik'!$Z$6:$AD$6,"YES")*'Profili poslova'!$H9)+
(COUNTIF('Odgovori na upitnik'!$AF$6:$AJ$6,"YES")*'Profili poslova'!$I9)+
(COUNTIF('Odgovori na upitnik'!$AL$6:$AP$6,"YES")*'Profili poslova'!$J9)+
(COUNTIF('Odgovori na upitnik'!$AR$6:$AV$6,"YES")*'Profili poslova'!$K9)+
(COUNTIF('Odgovori na upitnik'!$AX$6:$BB$6,"YES")*'Profili poslova'!$L9)+
(COUNTIF('Odgovori na upitnik'!$BD$6:$BH$6,"YES")*'Profili poslova'!$M9)+
(COUNTIF('Odgovori na upitnik'!$BJ$6:$BN$6,"YES")*'Profili poslova'!$N9)
)/COUNTIF('Odgovori na upitnik'!$B$6:$BN$6,"YES"),0)</f>
        <v>0</v>
      </c>
      <c r="E10" s="149">
        <f>IF($D$4="YES",(SUM('Individualni rezultati'!B10:BN10)/COUNTIF('Odgovori na upitnik'!$B$6:$BN$6,"YES")),0)</f>
        <v>0</v>
      </c>
      <c r="F10" s="150">
        <f>MAX((IF(SUM('Individualni rezultati'!$B$6:$F$35)&gt;0,'Profili poslova'!$D9,0)),
(IF(SUM('Individualni rezultati'!$H$6:$L$35)&gt;0,'Profili poslova'!$E9,0)),
(IF(SUM('Individualni rezultati'!$N$6:$R$35)&gt;0,'Profili poslova'!$F9,0)),
(IF(SUM('Individualni rezultati'!$T$6:$X$35)&gt;0,'Profili poslova'!$G9,0)),
(IF(SUM('Individualni rezultati'!$Z$6:$AD$35)&gt;0,'Profili poslova'!$H9,0)),
(IF(SUM('Individualni rezultati'!$AF$6:$AJ$35)&gt;0,'Profili poslova'!$I9,0)),
(IF(SUM('Individualni rezultati'!$AL$6:$AP$35)&gt;0,'Profili poslova'!$J9,0)),
(IF(SUM('Individualni rezultati'!$AR$6:$AV$35)&gt;0,'Profili poslova'!$K9,0)),
(IF(SUM('Individualni rezultati'!$AX$6:$BB$35)&gt;0,'Profili poslova'!$L9,0)),
(IF(SUM('Individualni rezultati'!$BD$6:$BH$35)&gt;0,'Profili poslova'!$M9,0)),
(IF(SUM('Individualni rezultati'!$BJ$6:$BN$35)&gt;0,'Profili poslova'!$N9,0)))</f>
        <v>0</v>
      </c>
      <c r="G10" s="151">
        <f>MAX('Individualni rezultati'!$B10:$BO10)</f>
        <v>0</v>
      </c>
    </row>
    <row r="11" spans="1:34" ht="15.75" customHeight="1">
      <c r="A11" s="92" t="s">
        <v>9</v>
      </c>
      <c r="B11" s="61" t="s">
        <v>1096</v>
      </c>
      <c r="C11" s="147"/>
      <c r="D11" s="148">
        <f>IF($D$4="YES",(
(COUNTIF('Odgovori na upitnik'!$B$6:$F$6,"YES")*'Profili poslova'!$D10)+
(COUNTIF('Odgovori na upitnik'!$H$6:$L$6,"YES")*'Profili poslova'!$E10)+
(COUNTIF('Odgovori na upitnik'!$N$6:$R$6,"YES")*'Profili poslova'!$F10)+
(COUNTIF('Odgovori na upitnik'!$T$6:$X$6,"YES")*'Profili poslova'!$G10)+
(COUNTIF('Odgovori na upitnik'!$Z$6:$AD$6,"YES")*'Profili poslova'!$H10)+
(COUNTIF('Odgovori na upitnik'!$AF$6:$AJ$6,"YES")*'Profili poslova'!$I10)+
(COUNTIF('Odgovori na upitnik'!$AL$6:$AP$6,"YES")*'Profili poslova'!$J10)+
(COUNTIF('Odgovori na upitnik'!$AR$6:$AV$6,"YES")*'Profili poslova'!$K10)+
(COUNTIF('Odgovori na upitnik'!$AX$6:$BB$6,"YES")*'Profili poslova'!$L10)+
(COUNTIF('Odgovori na upitnik'!$BD$6:$BH$6,"YES")*'Profili poslova'!$M10)+
(COUNTIF('Odgovori na upitnik'!$BJ$6:$BN$6,"YES")*'Profili poslova'!$N10)
)/COUNTIF('Odgovori na upitnik'!$B$6:$BN$6,"YES"),0)</f>
        <v>0</v>
      </c>
      <c r="E11" s="149">
        <f>IF($D$4="YES",(SUM('Individualni rezultati'!B11:BN11)/COUNTIF('Odgovori na upitnik'!$B$6:$BN$6,"YES")),0)</f>
        <v>0</v>
      </c>
      <c r="F11" s="150">
        <f>MAX((IF(SUM('Individualni rezultati'!$B$6:$F$35)&gt;0,'Profili poslova'!$D10,0)),
(IF(SUM('Individualni rezultati'!$H$6:$L$35)&gt;0,'Profili poslova'!$E10,0)),
(IF(SUM('Individualni rezultati'!$N$6:$R$35)&gt;0,'Profili poslova'!$F10,0)),
(IF(SUM('Individualni rezultati'!$T$6:$X$35)&gt;0,'Profili poslova'!$G10,0)),
(IF(SUM('Individualni rezultati'!$Z$6:$AD$35)&gt;0,'Profili poslova'!$H10,0)),
(IF(SUM('Individualni rezultati'!$AF$6:$AJ$35)&gt;0,'Profili poslova'!$I10,0)),
(IF(SUM('Individualni rezultati'!$AL$6:$AP$35)&gt;0,'Profili poslova'!$J10,0)),
(IF(SUM('Individualni rezultati'!$AR$6:$AV$35)&gt;0,'Profili poslova'!$K10,0)),
(IF(SUM('Individualni rezultati'!$AX$6:$BB$35)&gt;0,'Profili poslova'!$L10,0)),
(IF(SUM('Individualni rezultati'!$BD$6:$BH$35)&gt;0,'Profili poslova'!$M10,0)),
(IF(SUM('Individualni rezultati'!$BJ$6:$BN$35)&gt;0,'Profili poslova'!$N10,0)))</f>
        <v>0</v>
      </c>
      <c r="G11" s="151">
        <f>MAX('Individualni rezultati'!$B11:$BO11)</f>
        <v>0</v>
      </c>
    </row>
    <row r="12" spans="1:34" ht="15.75" customHeight="1">
      <c r="A12" s="92" t="s">
        <v>10</v>
      </c>
      <c r="B12" s="61" t="s">
        <v>1097</v>
      </c>
      <c r="C12" s="147"/>
      <c r="D12" s="148">
        <f>IF($D$4="YES",(
(COUNTIF('Odgovori na upitnik'!$B$6:$F$6,"YES")*'Profili poslova'!$D11)+
(COUNTIF('Odgovori na upitnik'!$H$6:$L$6,"YES")*'Profili poslova'!$E11)+
(COUNTIF('Odgovori na upitnik'!$N$6:$R$6,"YES")*'Profili poslova'!$F11)+
(COUNTIF('Odgovori na upitnik'!$T$6:$X$6,"YES")*'Profili poslova'!$G11)+
(COUNTIF('Odgovori na upitnik'!$Z$6:$AD$6,"YES")*'Profili poslova'!$H11)+
(COUNTIF('Odgovori na upitnik'!$AF$6:$AJ$6,"YES")*'Profili poslova'!$I11)+
(COUNTIF('Odgovori na upitnik'!$AL$6:$AP$6,"YES")*'Profili poslova'!$J11)+
(COUNTIF('Odgovori na upitnik'!$AR$6:$AV$6,"YES")*'Profili poslova'!$K11)+
(COUNTIF('Odgovori na upitnik'!$AX$6:$BB$6,"YES")*'Profili poslova'!$L11)+
(COUNTIF('Odgovori na upitnik'!$BD$6:$BH$6,"YES")*'Profili poslova'!$M11)+
(COUNTIF('Odgovori na upitnik'!$BJ$6:$BN$6,"YES")*'Profili poslova'!$N11)
)/COUNTIF('Odgovori na upitnik'!$B$6:$BN$6,"YES"),0)</f>
        <v>0</v>
      </c>
      <c r="E12" s="149">
        <f>IF($D$4="YES",(SUM('Individualni rezultati'!B12:BN12)/COUNTIF('Odgovori na upitnik'!$B$6:$BN$6,"YES")),0)</f>
        <v>0</v>
      </c>
      <c r="F12" s="150">
        <f>MAX((IF(SUM('Individualni rezultati'!$B$6:$F$35)&gt;0,'Profili poslova'!$D11,0)),
(IF(SUM('Individualni rezultati'!$H$6:$L$35)&gt;0,'Profili poslova'!$E11,0)),
(IF(SUM('Individualni rezultati'!$N$6:$R$35)&gt;0,'Profili poslova'!$F11,0)),
(IF(SUM('Individualni rezultati'!$T$6:$X$35)&gt;0,'Profili poslova'!$G11,0)),
(IF(SUM('Individualni rezultati'!$Z$6:$AD$35)&gt;0,'Profili poslova'!$H11,0)),
(IF(SUM('Individualni rezultati'!$AF$6:$AJ$35)&gt;0,'Profili poslova'!$I11,0)),
(IF(SUM('Individualni rezultati'!$AL$6:$AP$35)&gt;0,'Profili poslova'!$J11,0)),
(IF(SUM('Individualni rezultati'!$AR$6:$AV$35)&gt;0,'Profili poslova'!$K11,0)),
(IF(SUM('Individualni rezultati'!$AX$6:$BB$35)&gt;0,'Profili poslova'!$L11,0)),
(IF(SUM('Individualni rezultati'!$BD$6:$BH$35)&gt;0,'Profili poslova'!$M11,0)),
(IF(SUM('Individualni rezultati'!$BJ$6:$BN$35)&gt;0,'Profili poslova'!$N11,0)))</f>
        <v>0</v>
      </c>
      <c r="G12" s="151">
        <f>MAX('Individualni rezultati'!$B12:$BO12)</f>
        <v>0</v>
      </c>
    </row>
    <row r="13" spans="1:34" ht="15.75" customHeight="1">
      <c r="A13" s="92" t="s">
        <v>11</v>
      </c>
      <c r="B13" s="61" t="s">
        <v>1098</v>
      </c>
      <c r="C13" s="147"/>
      <c r="D13" s="148">
        <f>IF($D$4="YES",(
(COUNTIF('Odgovori na upitnik'!$B$6:$F$6,"YES")*'Profili poslova'!$D12)+
(COUNTIF('Odgovori na upitnik'!$H$6:$L$6,"YES")*'Profili poslova'!$E12)+
(COUNTIF('Odgovori na upitnik'!$N$6:$R$6,"YES")*'Profili poslova'!$F12)+
(COUNTIF('Odgovori na upitnik'!$T$6:$X$6,"YES")*'Profili poslova'!$G12)+
(COUNTIF('Odgovori na upitnik'!$Z$6:$AD$6,"YES")*'Profili poslova'!$H12)+
(COUNTIF('Odgovori na upitnik'!$AF$6:$AJ$6,"YES")*'Profili poslova'!$I12)+
(COUNTIF('Odgovori na upitnik'!$AL$6:$AP$6,"YES")*'Profili poslova'!$J12)+
(COUNTIF('Odgovori na upitnik'!$AR$6:$AV$6,"YES")*'Profili poslova'!$K12)+
(COUNTIF('Odgovori na upitnik'!$AX$6:$BB$6,"YES")*'Profili poslova'!$L12)+
(COUNTIF('Odgovori na upitnik'!$BD$6:$BH$6,"YES")*'Profili poslova'!$M12)+
(COUNTIF('Odgovori na upitnik'!$BJ$6:$BN$6,"YES")*'Profili poslova'!$N12)
)/COUNTIF('Odgovori na upitnik'!$B$6:$BN$6,"YES"),0)</f>
        <v>0</v>
      </c>
      <c r="E13" s="149">
        <f>IF($D$4="YES",(SUM('Individualni rezultati'!B13:BN13)/COUNTIF('Odgovori na upitnik'!$B$6:$BN$6,"YES")),0)</f>
        <v>0</v>
      </c>
      <c r="F13" s="150">
        <f>MAX((IF(SUM('Individualni rezultati'!$B$6:$F$35)&gt;0,'Profili poslova'!$D12,0)),
(IF(SUM('Individualni rezultati'!$H$6:$L$35)&gt;0,'Profili poslova'!$E12,0)),
(IF(SUM('Individualni rezultati'!$N$6:$R$35)&gt;0,'Profili poslova'!$F12,0)),
(IF(SUM('Individualni rezultati'!$T$6:$X$35)&gt;0,'Profili poslova'!$G12,0)),
(IF(SUM('Individualni rezultati'!$Z$6:$AD$35)&gt;0,'Profili poslova'!$H12,0)),
(IF(SUM('Individualni rezultati'!$AF$6:$AJ$35)&gt;0,'Profili poslova'!$I12,0)),
(IF(SUM('Individualni rezultati'!$AL$6:$AP$35)&gt;0,'Profili poslova'!$J12,0)),
(IF(SUM('Individualni rezultati'!$AR$6:$AV$35)&gt;0,'Profili poslova'!$K12,0)),
(IF(SUM('Individualni rezultati'!$AX$6:$BB$35)&gt;0,'Profili poslova'!$L12,0)),
(IF(SUM('Individualni rezultati'!$BD$6:$BH$35)&gt;0,'Profili poslova'!$M12,0)),
(IF(SUM('Individualni rezultati'!$BJ$6:$BN$35)&gt;0,'Profili poslova'!$N12,0)))</f>
        <v>0</v>
      </c>
      <c r="G13" s="151">
        <f>MAX('Individualni rezultati'!$B13:$BO13)</f>
        <v>0</v>
      </c>
    </row>
    <row r="14" spans="1:34" ht="15.75" customHeight="1" thickBot="1">
      <c r="A14" s="101" t="s">
        <v>12</v>
      </c>
      <c r="B14" s="66" t="s">
        <v>1099</v>
      </c>
      <c r="C14" s="147"/>
      <c r="D14" s="148">
        <f>IF($D$4="YES",(
(COUNTIF('Odgovori na upitnik'!$B$6:$F$6,"YES")*'Profili poslova'!$D13)+
(COUNTIF('Odgovori na upitnik'!$H$6:$L$6,"YES")*'Profili poslova'!$E13)+
(COUNTIF('Odgovori na upitnik'!$N$6:$R$6,"YES")*'Profili poslova'!$F13)+
(COUNTIF('Odgovori na upitnik'!$T$6:$X$6,"YES")*'Profili poslova'!$G13)+
(COUNTIF('Odgovori na upitnik'!$Z$6:$AD$6,"YES")*'Profili poslova'!$H13)+
(COUNTIF('Odgovori na upitnik'!$AF$6:$AJ$6,"YES")*'Profili poslova'!$I13)+
(COUNTIF('Odgovori na upitnik'!$AL$6:$AP$6,"YES")*'Profili poslova'!$J13)+
(COUNTIF('Odgovori na upitnik'!$AR$6:$AV$6,"YES")*'Profili poslova'!$K13)+
(COUNTIF('Odgovori na upitnik'!$AX$6:$BB$6,"YES")*'Profili poslova'!$L13)+
(COUNTIF('Odgovori na upitnik'!$BD$6:$BH$6,"YES")*'Profili poslova'!$M13)+
(COUNTIF('Odgovori na upitnik'!$BJ$6:$BN$6,"YES")*'Profili poslova'!$N13)
)/COUNTIF('Odgovori na upitnik'!$B$6:$BN$6,"YES"),0)</f>
        <v>0</v>
      </c>
      <c r="E14" s="149">
        <f>IF($D$4="YES",(SUM('Individualni rezultati'!B14:BN14)/COUNTIF('Odgovori na upitnik'!$B$6:$BN$6,"YES")),0)</f>
        <v>0</v>
      </c>
      <c r="F14" s="150">
        <f>MAX((IF(SUM('Individualni rezultati'!$B$6:$F$35)&gt;0,'Profili poslova'!$D13,0)),
(IF(SUM('Individualni rezultati'!$H$6:$L$35)&gt;0,'Profili poslova'!$E13,0)),
(IF(SUM('Individualni rezultati'!$N$6:$R$35)&gt;0,'Profili poslova'!$F13,0)),
(IF(SUM('Individualni rezultati'!$T$6:$X$35)&gt;0,'Profili poslova'!$G13,0)),
(IF(SUM('Individualni rezultati'!$Z$6:$AD$35)&gt;0,'Profili poslova'!$H13,0)),
(IF(SUM('Individualni rezultati'!$AF$6:$AJ$35)&gt;0,'Profili poslova'!$I13,0)),
(IF(SUM('Individualni rezultati'!$AL$6:$AP$35)&gt;0,'Profili poslova'!$J13,0)),
(IF(SUM('Individualni rezultati'!$AR$6:$AV$35)&gt;0,'Profili poslova'!$K13,0)),
(IF(SUM('Individualni rezultati'!$AX$6:$BB$35)&gt;0,'Profili poslova'!$L13,0)),
(IF(SUM('Individualni rezultati'!$BD$6:$BH$35)&gt;0,'Profili poslova'!$M13,0)),
(IF(SUM('Individualni rezultati'!$BJ$6:$BN$35)&gt;0,'Profili poslova'!$N13,0)))</f>
        <v>0</v>
      </c>
      <c r="G14" s="151">
        <f>MAX('Individualni rezultati'!AX14:'Individualni rezultati'!BB14,'Individualni rezultati'!BD14:'Individualni rezultati'!BE14,'Individualni rezultati'!BJ14)</f>
        <v>0</v>
      </c>
    </row>
    <row r="15" spans="1:34" ht="15.75" customHeight="1">
      <c r="A15" s="92" t="s">
        <v>13</v>
      </c>
      <c r="B15" s="57" t="s">
        <v>1100</v>
      </c>
      <c r="C15" s="147"/>
      <c r="D15" s="148">
        <f>IF($D$4="YES",(
(COUNTIF('Odgovori na upitnik'!$B$6:$F$6,"YES")*'Profili poslova'!$D14)+
(COUNTIF('Odgovori na upitnik'!$H$6:$L$6,"YES")*'Profili poslova'!$E14)+
(COUNTIF('Odgovori na upitnik'!$N$6:$R$6,"YES")*'Profili poslova'!$F14)+
(COUNTIF('Odgovori na upitnik'!$T$6:$X$6,"YES")*'Profili poslova'!$G14)+
(COUNTIF('Odgovori na upitnik'!$Z$6:$AD$6,"YES")*'Profili poslova'!$H14)+
(COUNTIF('Odgovori na upitnik'!$AF$6:$AJ$6,"YES")*'Profili poslova'!$I14)+
(COUNTIF('Odgovori na upitnik'!$AL$6:$AP$6,"YES")*'Profili poslova'!$J14)+
(COUNTIF('Odgovori na upitnik'!$AR$6:$AV$6,"YES")*'Profili poslova'!$K14)+
(COUNTIF('Odgovori na upitnik'!$AX$6:$BB$6,"YES")*'Profili poslova'!$L14)+
(COUNTIF('Odgovori na upitnik'!$BD$6:$BH$6,"YES")*'Profili poslova'!$M14)+
(COUNTIF('Odgovori na upitnik'!$BJ$6:$BN$6,"YES")*'Profili poslova'!$N14)
)/COUNTIF('Odgovori na upitnik'!$B$6:$BN$6,"YES"),0)</f>
        <v>0</v>
      </c>
      <c r="E15" s="149">
        <f>IF($D$4="YES",(SUM('Individualni rezultati'!B15:BN15)/COUNTIF('Odgovori na upitnik'!$B$6:$BN$6,"YES")),0)</f>
        <v>0</v>
      </c>
      <c r="F15" s="150">
        <f>MAX((IF(SUM('Individualni rezultati'!$B$6:$F$35)&gt;0,'Profili poslova'!$D14,0)),
(IF(SUM('Individualni rezultati'!$H$6:$L$35)&gt;0,'Profili poslova'!$E14,0)),
(IF(SUM('Individualni rezultati'!$N$6:$R$35)&gt;0,'Profili poslova'!$F14,0)),
(IF(SUM('Individualni rezultati'!$T$6:$X$35)&gt;0,'Profili poslova'!$G14,0)),
(IF(SUM('Individualni rezultati'!$Z$6:$AD$35)&gt;0,'Profili poslova'!$H14,0)),
(IF(SUM('Individualni rezultati'!$AF$6:$AJ$35)&gt;0,'Profili poslova'!$I14,0)),
(IF(SUM('Individualni rezultati'!$AL$6:$AP$35)&gt;0,'Profili poslova'!$J14,0)),
(IF(SUM('Individualni rezultati'!$AR$6:$AV$35)&gt;0,'Profili poslova'!$K14,0)),
(IF(SUM('Individualni rezultati'!$AX$6:$BB$35)&gt;0,'Profili poslova'!$L14,0)),
(IF(SUM('Individualni rezultati'!$BD$6:$BH$35)&gt;0,'Profili poslova'!$M14,0)),
(IF(SUM('Individualni rezultati'!$BJ$6:$BN$35)&gt;0,'Profili poslova'!$N14,0)))</f>
        <v>0</v>
      </c>
      <c r="G15" s="151">
        <f>MAX('Individualni rezultati'!AX15:'Individualni rezultati'!BB15,'Individualni rezultati'!BD15:'Individualni rezultati'!BE15,'Individualni rezultati'!BJ15)</f>
        <v>0</v>
      </c>
    </row>
    <row r="16" spans="1:34" ht="15.75" customHeight="1">
      <c r="A16" s="92" t="s">
        <v>14</v>
      </c>
      <c r="B16" s="61" t="s">
        <v>1101</v>
      </c>
      <c r="C16" s="147"/>
      <c r="D16" s="148">
        <f>IF($D$4="YES",(
(COUNTIF('Odgovori na upitnik'!$B$6:$F$6,"YES")*'Profili poslova'!$D15)+
(COUNTIF('Odgovori na upitnik'!$H$6:$L$6,"YES")*'Profili poslova'!$E15)+
(COUNTIF('Odgovori na upitnik'!$N$6:$R$6,"YES")*'Profili poslova'!$F15)+
(COUNTIF('Odgovori na upitnik'!$T$6:$X$6,"YES")*'Profili poslova'!$G15)+
(COUNTIF('Odgovori na upitnik'!$Z$6:$AD$6,"YES")*'Profili poslova'!$H15)+
(COUNTIF('Odgovori na upitnik'!$AF$6:$AJ$6,"YES")*'Profili poslova'!$I15)+
(COUNTIF('Odgovori na upitnik'!$AL$6:$AP$6,"YES")*'Profili poslova'!$J15)+
(COUNTIF('Odgovori na upitnik'!$AR$6:$AV$6,"YES")*'Profili poslova'!$K15)+
(COUNTIF('Odgovori na upitnik'!$AX$6:$BB$6,"YES")*'Profili poslova'!$L15)+
(COUNTIF('Odgovori na upitnik'!$BD$6:$BH$6,"YES")*'Profili poslova'!$M15)+
(COUNTIF('Odgovori na upitnik'!$BJ$6:$BN$6,"YES")*'Profili poslova'!$N15)
)/COUNTIF('Odgovori na upitnik'!$B$6:$BN$6,"YES"),0)</f>
        <v>0</v>
      </c>
      <c r="E16" s="149">
        <f>IF($D$4="YES",(SUM('Individualni rezultati'!B16:BN16)/COUNTIF('Odgovori na upitnik'!$B$6:$BN$6,"YES")),0)</f>
        <v>0</v>
      </c>
      <c r="F16" s="150">
        <f>MAX((IF(SUM('Individualni rezultati'!$B$6:$F$35)&gt;0,'Profili poslova'!$D15,0)),
(IF(SUM('Individualni rezultati'!$H$6:$L$35)&gt;0,'Profili poslova'!$E15,0)),
(IF(SUM('Individualni rezultati'!$N$6:$R$35)&gt;0,'Profili poslova'!$F15,0)),
(IF(SUM('Individualni rezultati'!$T$6:$X$35)&gt;0,'Profili poslova'!$G15,0)),
(IF(SUM('Individualni rezultati'!$Z$6:$AD$35)&gt;0,'Profili poslova'!$H15,0)),
(IF(SUM('Individualni rezultati'!$AF$6:$AJ$35)&gt;0,'Profili poslova'!$I15,0)),
(IF(SUM('Individualni rezultati'!$AL$6:$AP$35)&gt;0,'Profili poslova'!$J15,0)),
(IF(SUM('Individualni rezultati'!$AR$6:$AV$35)&gt;0,'Profili poslova'!$K15,0)),
(IF(SUM('Individualni rezultati'!$AX$6:$BB$35)&gt;0,'Profili poslova'!$L15,0)),
(IF(SUM('Individualni rezultati'!$BD$6:$BH$35)&gt;0,'Profili poslova'!$M15,0)),
(IF(SUM('Individualni rezultati'!$BJ$6:$BN$35)&gt;0,'Profili poslova'!$N15,0)))</f>
        <v>0</v>
      </c>
      <c r="G16" s="151">
        <f>MAX('Individualni rezultati'!AX16:'Individualni rezultati'!BB16,'Individualni rezultati'!BD16:'Individualni rezultati'!BE16,'Individualni rezultati'!BJ16)</f>
        <v>0</v>
      </c>
    </row>
    <row r="17" spans="1:7" ht="15.75" customHeight="1">
      <c r="A17" s="92" t="s">
        <v>15</v>
      </c>
      <c r="B17" s="61" t="s">
        <v>1102</v>
      </c>
      <c r="C17" s="147"/>
      <c r="D17" s="148">
        <f>IF($D$4="YES",(
(COUNTIF('Odgovori na upitnik'!$B$6:$F$6,"YES")*'Profili poslova'!$D16)+
(COUNTIF('Odgovori na upitnik'!$H$6:$L$6,"YES")*'Profili poslova'!$E16)+
(COUNTIF('Odgovori na upitnik'!$N$6:$R$6,"YES")*'Profili poslova'!$F16)+
(COUNTIF('Odgovori na upitnik'!$T$6:$X$6,"YES")*'Profili poslova'!$G16)+
(COUNTIF('Odgovori na upitnik'!$Z$6:$AD$6,"YES")*'Profili poslova'!$H16)+
(COUNTIF('Odgovori na upitnik'!$AF$6:$AJ$6,"YES")*'Profili poslova'!$I16)+
(COUNTIF('Odgovori na upitnik'!$AL$6:$AP$6,"YES")*'Profili poslova'!$J16)+
(COUNTIF('Odgovori na upitnik'!$AR$6:$AV$6,"YES")*'Profili poslova'!$K16)+
(COUNTIF('Odgovori na upitnik'!$AX$6:$BB$6,"YES")*'Profili poslova'!$L16)+
(COUNTIF('Odgovori na upitnik'!$BD$6:$BH$6,"YES")*'Profili poslova'!$M16)+
(COUNTIF('Odgovori na upitnik'!$BJ$6:$BN$6,"YES")*'Profili poslova'!$N16)
)/COUNTIF('Odgovori na upitnik'!$B$6:$BN$6,"YES"),0)</f>
        <v>0</v>
      </c>
      <c r="E17" s="149">
        <f>IF($D$4="YES",(SUM('Individualni rezultati'!B17:BN17)/COUNTIF('Odgovori na upitnik'!$B$6:$BN$6,"YES")),0)</f>
        <v>0</v>
      </c>
      <c r="F17" s="150">
        <f>MAX((IF(SUM('Individualni rezultati'!$B$6:$F$35)&gt;0,'Profili poslova'!$D16,0)),
(IF(SUM('Individualni rezultati'!$H$6:$L$35)&gt;0,'Profili poslova'!$E16,0)),
(IF(SUM('Individualni rezultati'!$N$6:$R$35)&gt;0,'Profili poslova'!$F16,0)),
(IF(SUM('Individualni rezultati'!$T$6:$X$35)&gt;0,'Profili poslova'!$G16,0)),
(IF(SUM('Individualni rezultati'!$Z$6:$AD$35)&gt;0,'Profili poslova'!$H16,0)),
(IF(SUM('Individualni rezultati'!$AF$6:$AJ$35)&gt;0,'Profili poslova'!$I16,0)),
(IF(SUM('Individualni rezultati'!$AL$6:$AP$35)&gt;0,'Profili poslova'!$J16,0)),
(IF(SUM('Individualni rezultati'!$AR$6:$AV$35)&gt;0,'Profili poslova'!$K16,0)),
(IF(SUM('Individualni rezultati'!$AX$6:$BB$35)&gt;0,'Profili poslova'!$L16,0)),
(IF(SUM('Individualni rezultati'!$BD$6:$BH$35)&gt;0,'Profili poslova'!$M16,0)),
(IF(SUM('Individualni rezultati'!$BJ$6:$BN$35)&gt;0,'Profili poslova'!$N16,0)))</f>
        <v>0</v>
      </c>
      <c r="G17" s="151">
        <f>MAX('Individualni rezultati'!AX17:'Individualni rezultati'!BB17,'Individualni rezultati'!BD17:'Individualni rezultati'!BE17,'Individualni rezultati'!BJ17)</f>
        <v>0</v>
      </c>
    </row>
    <row r="18" spans="1:7" ht="15.75" customHeight="1">
      <c r="A18" s="92" t="s">
        <v>16</v>
      </c>
      <c r="B18" s="61" t="s">
        <v>1103</v>
      </c>
      <c r="C18" s="147"/>
      <c r="D18" s="148">
        <f>IF($D$4="YES",(
(COUNTIF('Odgovori na upitnik'!$B$6:$F$6,"YES")*'Profili poslova'!$D17)+
(COUNTIF('Odgovori na upitnik'!$H$6:$L$6,"YES")*'Profili poslova'!$E17)+
(COUNTIF('Odgovori na upitnik'!$N$6:$R$6,"YES")*'Profili poslova'!$F17)+
(COUNTIF('Odgovori na upitnik'!$T$6:$X$6,"YES")*'Profili poslova'!$G17)+
(COUNTIF('Odgovori na upitnik'!$Z$6:$AD$6,"YES")*'Profili poslova'!$H17)+
(COUNTIF('Odgovori na upitnik'!$AF$6:$AJ$6,"YES")*'Profili poslova'!$I17)+
(COUNTIF('Odgovori na upitnik'!$AL$6:$AP$6,"YES")*'Profili poslova'!$J17)+
(COUNTIF('Odgovori na upitnik'!$AR$6:$AV$6,"YES")*'Profili poslova'!$K17)+
(COUNTIF('Odgovori na upitnik'!$AX$6:$BB$6,"YES")*'Profili poslova'!$L17)+
(COUNTIF('Odgovori na upitnik'!$BD$6:$BH$6,"YES")*'Profili poslova'!$M17)+
(COUNTIF('Odgovori na upitnik'!$BJ$6:$BN$6,"YES")*'Profili poslova'!$N17)
)/COUNTIF('Odgovori na upitnik'!$B$6:$BN$6,"YES"),0)</f>
        <v>0</v>
      </c>
      <c r="E18" s="149">
        <f>IF($D$4="YES",(SUM('Individualni rezultati'!B18:BN18)/COUNTIF('Odgovori na upitnik'!$B$6:$BN$6,"YES")),0)</f>
        <v>0</v>
      </c>
      <c r="F18" s="150">
        <f>MAX((IF(SUM('Individualni rezultati'!$B$6:$F$35)&gt;0,'Profili poslova'!$D17,0)),
(IF(SUM('Individualni rezultati'!$H$6:$L$35)&gt;0,'Profili poslova'!$E17,0)),
(IF(SUM('Individualni rezultati'!$N$6:$R$35)&gt;0,'Profili poslova'!$F17,0)),
(IF(SUM('Individualni rezultati'!$T$6:$X$35)&gt;0,'Profili poslova'!$G17,0)),
(IF(SUM('Individualni rezultati'!$Z$6:$AD$35)&gt;0,'Profili poslova'!$H17,0)),
(IF(SUM('Individualni rezultati'!$AF$6:$AJ$35)&gt;0,'Profili poslova'!$I17,0)),
(IF(SUM('Individualni rezultati'!$AL$6:$AP$35)&gt;0,'Profili poslova'!$J17,0)),
(IF(SUM('Individualni rezultati'!$AR$6:$AV$35)&gt;0,'Profili poslova'!$K17,0)),
(IF(SUM('Individualni rezultati'!$AX$6:$BB$35)&gt;0,'Profili poslova'!$L17,0)),
(IF(SUM('Individualni rezultati'!$BD$6:$BH$35)&gt;0,'Profili poslova'!$M17,0)),
(IF(SUM('Individualni rezultati'!$BJ$6:$BN$35)&gt;0,'Profili poslova'!$N17,0)))</f>
        <v>0</v>
      </c>
      <c r="G18" s="151">
        <f>MAX('Individualni rezultati'!AX18:'Individualni rezultati'!BB18,'Individualni rezultati'!BD18:'Individualni rezultati'!BE18,'Individualni rezultati'!BJ18)</f>
        <v>0</v>
      </c>
    </row>
    <row r="19" spans="1:7" ht="15.75" customHeight="1">
      <c r="A19" s="92" t="s">
        <v>17</v>
      </c>
      <c r="B19" s="61" t="s">
        <v>1104</v>
      </c>
      <c r="C19" s="147"/>
      <c r="D19" s="148">
        <f>IF($D$4="YES",(
(COUNTIF('Odgovori na upitnik'!$B$6:$F$6,"YES")*'Profili poslova'!$D18)+
(COUNTIF('Odgovori na upitnik'!$H$6:$L$6,"YES")*'Profili poslova'!$E18)+
(COUNTIF('Odgovori na upitnik'!$N$6:$R$6,"YES")*'Profili poslova'!$F18)+
(COUNTIF('Odgovori na upitnik'!$T$6:$X$6,"YES")*'Profili poslova'!$G18)+
(COUNTIF('Odgovori na upitnik'!$Z$6:$AD$6,"YES")*'Profili poslova'!$H18)+
(COUNTIF('Odgovori na upitnik'!$AF$6:$AJ$6,"YES")*'Profili poslova'!$I18)+
(COUNTIF('Odgovori na upitnik'!$AL$6:$AP$6,"YES")*'Profili poslova'!$J18)+
(COUNTIF('Odgovori na upitnik'!$AR$6:$AV$6,"YES")*'Profili poslova'!$K18)+
(COUNTIF('Odgovori na upitnik'!$AX$6:$BB$6,"YES")*'Profili poslova'!$L18)+
(COUNTIF('Odgovori na upitnik'!$BD$6:$BH$6,"YES")*'Profili poslova'!$M18)+
(COUNTIF('Odgovori na upitnik'!$BJ$6:$BN$6,"YES")*'Profili poslova'!$N18)
)/COUNTIF('Odgovori na upitnik'!$B$6:$BN$6,"YES"),0)</f>
        <v>0</v>
      </c>
      <c r="E19" s="149">
        <f>IF($D$4="YES",(SUM('Individualni rezultati'!B19:BN19)/COUNTIF('Odgovori na upitnik'!$B$6:$BN$6,"YES")),0)</f>
        <v>0</v>
      </c>
      <c r="F19" s="150">
        <f>MAX((IF(SUM('Individualni rezultati'!$B$6:$F$35)&gt;0,'Profili poslova'!$D18,0)),
(IF(SUM('Individualni rezultati'!$H$6:$L$35)&gt;0,'Profili poslova'!$E18,0)),
(IF(SUM('Individualni rezultati'!$N$6:$R$35)&gt;0,'Profili poslova'!$F18,0)),
(IF(SUM('Individualni rezultati'!$T$6:$X$35)&gt;0,'Profili poslova'!$G18,0)),
(IF(SUM('Individualni rezultati'!$Z$6:$AD$35)&gt;0,'Profili poslova'!$H18,0)),
(IF(SUM('Individualni rezultati'!$AF$6:$AJ$35)&gt;0,'Profili poslova'!$I18,0)),
(IF(SUM('Individualni rezultati'!$AL$6:$AP$35)&gt;0,'Profili poslova'!$J18,0)),
(IF(SUM('Individualni rezultati'!$AR$6:$AV$35)&gt;0,'Profili poslova'!$K18,0)),
(IF(SUM('Individualni rezultati'!$AX$6:$BB$35)&gt;0,'Profili poslova'!$L18,0)),
(IF(SUM('Individualni rezultati'!$BD$6:$BH$35)&gt;0,'Profili poslova'!$M18,0)),
(IF(SUM('Individualni rezultati'!$BJ$6:$BN$35)&gt;0,'Profili poslova'!$N18,0)))</f>
        <v>0</v>
      </c>
      <c r="G19" s="151">
        <f>MAX('Individualni rezultati'!AX19:'Individualni rezultati'!BB19,'Individualni rezultati'!BD19:'Individualni rezultati'!BE19,'Individualni rezultati'!BJ19)</f>
        <v>0</v>
      </c>
    </row>
    <row r="20" spans="1:7" ht="15.75" customHeight="1" thickBot="1">
      <c r="A20" s="101" t="s">
        <v>18</v>
      </c>
      <c r="B20" s="66" t="s">
        <v>1105</v>
      </c>
      <c r="C20" s="147"/>
      <c r="D20" s="148">
        <f>IF($D$4="YES",(
(COUNTIF('Odgovori na upitnik'!$B$6:$F$6,"YES")*'Profili poslova'!$D19)+
(COUNTIF('Odgovori na upitnik'!$H$6:$L$6,"YES")*'Profili poslova'!$E19)+
(COUNTIF('Odgovori na upitnik'!$N$6:$R$6,"YES")*'Profili poslova'!$F19)+
(COUNTIF('Odgovori na upitnik'!$T$6:$X$6,"YES")*'Profili poslova'!$G19)+
(COUNTIF('Odgovori na upitnik'!$Z$6:$AD$6,"YES")*'Profili poslova'!$H19)+
(COUNTIF('Odgovori na upitnik'!$AF$6:$AJ$6,"YES")*'Profili poslova'!$I19)+
(COUNTIF('Odgovori na upitnik'!$AL$6:$AP$6,"YES")*'Profili poslova'!$J19)+
(COUNTIF('Odgovori na upitnik'!$AR$6:$AV$6,"YES")*'Profili poslova'!$K19)+
(COUNTIF('Odgovori na upitnik'!$AX$6:$BB$6,"YES")*'Profili poslova'!$L19)+
(COUNTIF('Odgovori na upitnik'!$BD$6:$BH$6,"YES")*'Profili poslova'!$M19)+
(COUNTIF('Odgovori na upitnik'!$BJ$6:$BN$6,"YES")*'Profili poslova'!$N19)
)/COUNTIF('Odgovori na upitnik'!$B$6:$BN$6,"YES"),0)</f>
        <v>0</v>
      </c>
      <c r="E20" s="149">
        <f>IF($D$4="YES",(SUM('Individualni rezultati'!B20:BN20)/COUNTIF('Odgovori na upitnik'!$B$6:$BN$6,"YES")),0)</f>
        <v>0</v>
      </c>
      <c r="F20" s="150">
        <f>MAX((IF(SUM('Individualni rezultati'!$B$6:$F$35)&gt;0,'Profili poslova'!$D19,0)),
(IF(SUM('Individualni rezultati'!$H$6:$L$35)&gt;0,'Profili poslova'!$E19,0)),
(IF(SUM('Individualni rezultati'!$N$6:$R$35)&gt;0,'Profili poslova'!$F19,0)),
(IF(SUM('Individualni rezultati'!$T$6:$X$35)&gt;0,'Profili poslova'!$G19,0)),
(IF(SUM('Individualni rezultati'!$Z$6:$AD$35)&gt;0,'Profili poslova'!$H19,0)),
(IF(SUM('Individualni rezultati'!$AF$6:$AJ$35)&gt;0,'Profili poslova'!$I19,0)),
(IF(SUM('Individualni rezultati'!$AL$6:$AP$35)&gt;0,'Profili poslova'!$J19,0)),
(IF(SUM('Individualni rezultati'!$AR$6:$AV$35)&gt;0,'Profili poslova'!$K19,0)),
(IF(SUM('Individualni rezultati'!$AX$6:$BB$35)&gt;0,'Profili poslova'!$L19,0)),
(IF(SUM('Individualni rezultati'!$BD$6:$BH$35)&gt;0,'Profili poslova'!$M19,0)),
(IF(SUM('Individualni rezultati'!$BJ$6:$BN$35)&gt;0,'Profili poslova'!$N19,0)))</f>
        <v>0</v>
      </c>
      <c r="G20" s="151">
        <f>MAX('Individualni rezultati'!AX20:'Individualni rezultati'!BB20,'Individualni rezultati'!BD20:'Individualni rezultati'!BE20,'Individualni rezultati'!BJ20)</f>
        <v>0</v>
      </c>
    </row>
    <row r="21" spans="1:7" ht="15.75" customHeight="1">
      <c r="A21" s="92" t="s">
        <v>19</v>
      </c>
      <c r="B21" s="57" t="s">
        <v>1106</v>
      </c>
      <c r="C21" s="147"/>
      <c r="D21" s="148">
        <f>IF($D$4="YES",(
(COUNTIF('Odgovori na upitnik'!$B$6:$F$6,"YES")*'Profili poslova'!$D20)+
(COUNTIF('Odgovori na upitnik'!$H$6:$L$6,"YES")*'Profili poslova'!$E20)+
(COUNTIF('Odgovori na upitnik'!$N$6:$R$6,"YES")*'Profili poslova'!$F20)+
(COUNTIF('Odgovori na upitnik'!$T$6:$X$6,"YES")*'Profili poslova'!$G20)+
(COUNTIF('Odgovori na upitnik'!$Z$6:$AD$6,"YES")*'Profili poslova'!$H20)+
(COUNTIF('Odgovori na upitnik'!$AF$6:$AJ$6,"YES")*'Profili poslova'!$I20)+
(COUNTIF('Odgovori na upitnik'!$AL$6:$AP$6,"YES")*'Profili poslova'!$J20)+
(COUNTIF('Odgovori na upitnik'!$AR$6:$AV$6,"YES")*'Profili poslova'!$K20)+
(COUNTIF('Odgovori na upitnik'!$AX$6:$BB$6,"YES")*'Profili poslova'!$L20)+
(COUNTIF('Odgovori na upitnik'!$BD$6:$BH$6,"YES")*'Profili poslova'!$M20)+
(COUNTIF('Odgovori na upitnik'!$BJ$6:$BN$6,"YES")*'Profili poslova'!$N20)
)/COUNTIF('Odgovori na upitnik'!$B$6:$BN$6,"YES"),0)</f>
        <v>0</v>
      </c>
      <c r="E21" s="149">
        <f>IF($D$4="YES",(SUM('Individualni rezultati'!B21:BN21)/COUNTIF('Odgovori na upitnik'!$B$6:$BN$6,"YES")),0)</f>
        <v>0</v>
      </c>
      <c r="F21" s="150">
        <f>MAX((IF(SUM('Individualni rezultati'!$B$6:$F$35)&gt;0,'Profili poslova'!$D20,0)),
(IF(SUM('Individualni rezultati'!$H$6:$L$35)&gt;0,'Profili poslova'!$E20,0)),
(IF(SUM('Individualni rezultati'!$N$6:$R$35)&gt;0,'Profili poslova'!$F20,0)),
(IF(SUM('Individualni rezultati'!$T$6:$X$35)&gt;0,'Profili poslova'!$G20,0)),
(IF(SUM('Individualni rezultati'!$Z$6:$AD$35)&gt;0,'Profili poslova'!$H20,0)),
(IF(SUM('Individualni rezultati'!$AF$6:$AJ$35)&gt;0,'Profili poslova'!$I20,0)),
(IF(SUM('Individualni rezultati'!$AL$6:$AP$35)&gt;0,'Profili poslova'!$J20,0)),
(IF(SUM('Individualni rezultati'!$AR$6:$AV$35)&gt;0,'Profili poslova'!$K20,0)),
(IF(SUM('Individualni rezultati'!$AX$6:$BB$35)&gt;0,'Profili poslova'!$L20,0)),
(IF(SUM('Individualni rezultati'!$BD$6:$BH$35)&gt;0,'Profili poslova'!$M20,0)),
(IF(SUM('Individualni rezultati'!$BJ$6:$BN$35)&gt;0,'Profili poslova'!$N20,0)))</f>
        <v>0</v>
      </c>
      <c r="G21" s="151">
        <f>MAX('Individualni rezultati'!AX21:'Individualni rezultati'!BB21,'Individualni rezultati'!BD21:'Individualni rezultati'!BE21,'Individualni rezultati'!BJ21)</f>
        <v>0</v>
      </c>
    </row>
    <row r="22" spans="1:7" ht="15.75" customHeight="1">
      <c r="A22" s="92" t="s">
        <v>20</v>
      </c>
      <c r="B22" s="61" t="s">
        <v>1107</v>
      </c>
      <c r="C22" s="147"/>
      <c r="D22" s="148">
        <f>IF($D$4="YES",(
(COUNTIF('Odgovori na upitnik'!$B$6:$F$6,"YES")*'Profili poslova'!$D21)+
(COUNTIF('Odgovori na upitnik'!$H$6:$L$6,"YES")*'Profili poslova'!$E21)+
(COUNTIF('Odgovori na upitnik'!$N$6:$R$6,"YES")*'Profili poslova'!$F21)+
(COUNTIF('Odgovori na upitnik'!$T$6:$X$6,"YES")*'Profili poslova'!$G21)+
(COUNTIF('Odgovori na upitnik'!$Z$6:$AD$6,"YES")*'Profili poslova'!$H21)+
(COUNTIF('Odgovori na upitnik'!$AF$6:$AJ$6,"YES")*'Profili poslova'!$I21)+
(COUNTIF('Odgovori na upitnik'!$AL$6:$AP$6,"YES")*'Profili poslova'!$J21)+
(COUNTIF('Odgovori na upitnik'!$AR$6:$AV$6,"YES")*'Profili poslova'!$K21)+
(COUNTIF('Odgovori na upitnik'!$AX$6:$BB$6,"YES")*'Profili poslova'!$L21)+
(COUNTIF('Odgovori na upitnik'!$BD$6:$BH$6,"YES")*'Profili poslova'!$M21)+
(COUNTIF('Odgovori na upitnik'!$BJ$6:$BN$6,"YES")*'Profili poslova'!$N21)
)/COUNTIF('Odgovori na upitnik'!$B$6:$BN$6,"YES"),0)</f>
        <v>0</v>
      </c>
      <c r="E22" s="149">
        <f>IF($D$4="YES",(SUM('Individualni rezultati'!B22:BN22)/COUNTIF('Odgovori na upitnik'!$B$6:$BN$6,"YES")),0)</f>
        <v>0</v>
      </c>
      <c r="F22" s="150">
        <f>MAX((IF(SUM('Individualni rezultati'!$B$6:$F$35)&gt;0,'Profili poslova'!$D21,0)),
(IF(SUM('Individualni rezultati'!$H$6:$L$35)&gt;0,'Profili poslova'!$E21,0)),
(IF(SUM('Individualni rezultati'!$N$6:$R$35)&gt;0,'Profili poslova'!$F21,0)),
(IF(SUM('Individualni rezultati'!$T$6:$X$35)&gt;0,'Profili poslova'!$G21,0)),
(IF(SUM('Individualni rezultati'!$Z$6:$AD$35)&gt;0,'Profili poslova'!$H21,0)),
(IF(SUM('Individualni rezultati'!$AF$6:$AJ$35)&gt;0,'Profili poslova'!$I21,0)),
(IF(SUM('Individualni rezultati'!$AL$6:$AP$35)&gt;0,'Profili poslova'!$J21,0)),
(IF(SUM('Individualni rezultati'!$AR$6:$AV$35)&gt;0,'Profili poslova'!$K21,0)),
(IF(SUM('Individualni rezultati'!$AX$6:$BB$35)&gt;0,'Profili poslova'!$L21,0)),
(IF(SUM('Individualni rezultati'!$BD$6:$BH$35)&gt;0,'Profili poslova'!$M21,0)),
(IF(SUM('Individualni rezultati'!$BJ$6:$BN$35)&gt;0,'Profili poslova'!$N21,0)))</f>
        <v>0</v>
      </c>
      <c r="G22" s="151">
        <f>MAX('Individualni rezultati'!AX22:'Individualni rezultati'!BB22,'Individualni rezultati'!BD22:'Individualni rezultati'!BE22,'Individualni rezultati'!BJ22)</f>
        <v>0</v>
      </c>
    </row>
    <row r="23" spans="1:7" ht="15.75" customHeight="1">
      <c r="A23" s="92" t="s">
        <v>21</v>
      </c>
      <c r="B23" s="61" t="s">
        <v>1108</v>
      </c>
      <c r="C23" s="147"/>
      <c r="D23" s="148">
        <f>IF($D$4="YES",(
(COUNTIF('Odgovori na upitnik'!$B$6:$F$6,"YES")*'Profili poslova'!$D22)+
(COUNTIF('Odgovori na upitnik'!$H$6:$L$6,"YES")*'Profili poslova'!$E22)+
(COUNTIF('Odgovori na upitnik'!$N$6:$R$6,"YES")*'Profili poslova'!$F22)+
(COUNTIF('Odgovori na upitnik'!$T$6:$X$6,"YES")*'Profili poslova'!$G22)+
(COUNTIF('Odgovori na upitnik'!$Z$6:$AD$6,"YES")*'Profili poslova'!$H22)+
(COUNTIF('Odgovori na upitnik'!$AF$6:$AJ$6,"YES")*'Profili poslova'!$I22)+
(COUNTIF('Odgovori na upitnik'!$AL$6:$AP$6,"YES")*'Profili poslova'!$J22)+
(COUNTIF('Odgovori na upitnik'!$AR$6:$AV$6,"YES")*'Profili poslova'!$K22)+
(COUNTIF('Odgovori na upitnik'!$AX$6:$BB$6,"YES")*'Profili poslova'!$L22)+
(COUNTIF('Odgovori na upitnik'!$BD$6:$BH$6,"YES")*'Profili poslova'!$M22)+
(COUNTIF('Odgovori na upitnik'!$BJ$6:$BN$6,"YES")*'Profili poslova'!$N22)
)/COUNTIF('Odgovori na upitnik'!$B$6:$BN$6,"YES"),0)</f>
        <v>0</v>
      </c>
      <c r="E23" s="149">
        <f>IF($D$4="YES",(SUM('Individualni rezultati'!B23:BN23)/COUNTIF('Odgovori na upitnik'!$B$6:$BN$6,"YES")),0)</f>
        <v>0</v>
      </c>
      <c r="F23" s="150">
        <f>MAX((IF(SUM('Individualni rezultati'!$B$6:$F$35)&gt;0,'Profili poslova'!$D22,0)),
(IF(SUM('Individualni rezultati'!$H$6:$L$35)&gt;0,'Profili poslova'!$E22,0)),
(IF(SUM('Individualni rezultati'!$N$6:$R$35)&gt;0,'Profili poslova'!$F22,0)),
(IF(SUM('Individualni rezultati'!$T$6:$X$35)&gt;0,'Profili poslova'!$G22,0)),
(IF(SUM('Individualni rezultati'!$Z$6:$AD$35)&gt;0,'Profili poslova'!$H22,0)),
(IF(SUM('Individualni rezultati'!$AF$6:$AJ$35)&gt;0,'Profili poslova'!$I22,0)),
(IF(SUM('Individualni rezultati'!$AL$6:$AP$35)&gt;0,'Profili poslova'!$J22,0)),
(IF(SUM('Individualni rezultati'!$AR$6:$AV$35)&gt;0,'Profili poslova'!$K22,0)),
(IF(SUM('Individualni rezultati'!$AX$6:$BB$35)&gt;0,'Profili poslova'!$L22,0)),
(IF(SUM('Individualni rezultati'!$BD$6:$BH$35)&gt;0,'Profili poslova'!$M22,0)),
(IF(SUM('Individualni rezultati'!$BJ$6:$BN$35)&gt;0,'Profili poslova'!$N22,0)))</f>
        <v>0</v>
      </c>
      <c r="G23" s="151">
        <f>MAX('Individualni rezultati'!AX23:'Individualni rezultati'!BB23,'Individualni rezultati'!BD23:'Individualni rezultati'!BE23,'Individualni rezultati'!BJ23)</f>
        <v>0</v>
      </c>
    </row>
    <row r="24" spans="1:7" ht="15.75" customHeight="1" thickBot="1">
      <c r="A24" s="101" t="s">
        <v>22</v>
      </c>
      <c r="B24" s="66" t="s">
        <v>1109</v>
      </c>
      <c r="C24" s="147"/>
      <c r="D24" s="148">
        <f>IF($D$4="YES",(
(COUNTIF('Odgovori na upitnik'!$B$6:$F$6,"YES")*'Profili poslova'!$D23)+
(COUNTIF('Odgovori na upitnik'!$H$6:$L$6,"YES")*'Profili poslova'!$E23)+
(COUNTIF('Odgovori na upitnik'!$N$6:$R$6,"YES")*'Profili poslova'!$F23)+
(COUNTIF('Odgovori na upitnik'!$T$6:$X$6,"YES")*'Profili poslova'!$G23)+
(COUNTIF('Odgovori na upitnik'!$Z$6:$AD$6,"YES")*'Profili poslova'!$H23)+
(COUNTIF('Odgovori na upitnik'!$AF$6:$AJ$6,"YES")*'Profili poslova'!$I23)+
(COUNTIF('Odgovori na upitnik'!$AL$6:$AP$6,"YES")*'Profili poslova'!$J23)+
(COUNTIF('Odgovori na upitnik'!$AR$6:$AV$6,"YES")*'Profili poslova'!$K23)+
(COUNTIF('Odgovori na upitnik'!$AX$6:$BB$6,"YES")*'Profili poslova'!$L23)+
(COUNTIF('Odgovori na upitnik'!$BD$6:$BH$6,"YES")*'Profili poslova'!$M23)+
(COUNTIF('Odgovori na upitnik'!$BJ$6:$BN$6,"YES")*'Profili poslova'!$N23)
)/COUNTIF('Odgovori na upitnik'!$B$6:$BN$6,"YES"),0)</f>
        <v>0</v>
      </c>
      <c r="E24" s="149">
        <f>IF($D$4="YES",(SUM('Individualni rezultati'!B24:BN24)/COUNTIF('Odgovori na upitnik'!$B$6:$BN$6,"YES")),0)</f>
        <v>0</v>
      </c>
      <c r="F24" s="150">
        <f>MAX((IF(SUM('Individualni rezultati'!$B$6:$F$35)&gt;0,'Profili poslova'!$D23,0)),
(IF(SUM('Individualni rezultati'!$H$6:$L$35)&gt;0,'Profili poslova'!$E23,0)),
(IF(SUM('Individualni rezultati'!$N$6:$R$35)&gt;0,'Profili poslova'!$F23,0)),
(IF(SUM('Individualni rezultati'!$T$6:$X$35)&gt;0,'Profili poslova'!$G23,0)),
(IF(SUM('Individualni rezultati'!$Z$6:$AD$35)&gt;0,'Profili poslova'!$H23,0)),
(IF(SUM('Individualni rezultati'!$AF$6:$AJ$35)&gt;0,'Profili poslova'!$I23,0)),
(IF(SUM('Individualni rezultati'!$AL$6:$AP$35)&gt;0,'Profili poslova'!$J23,0)),
(IF(SUM('Individualni rezultati'!$AR$6:$AV$35)&gt;0,'Profili poslova'!$K23,0)),
(IF(SUM('Individualni rezultati'!$AX$6:$BB$35)&gt;0,'Profili poslova'!$L23,0)),
(IF(SUM('Individualni rezultati'!$BD$6:$BH$35)&gt;0,'Profili poslova'!$M23,0)),
(IF(SUM('Individualni rezultati'!$BJ$6:$BN$35)&gt;0,'Profili poslova'!$N23,0)))</f>
        <v>0</v>
      </c>
      <c r="G24" s="151">
        <f>MAX('Individualni rezultati'!AX24:'Individualni rezultati'!BB24,'Individualni rezultati'!BD24:'Individualni rezultati'!BE24,'Individualni rezultati'!BJ24)</f>
        <v>0</v>
      </c>
    </row>
    <row r="25" spans="1:7" ht="15.75" customHeight="1">
      <c r="A25" s="92" t="s">
        <v>23</v>
      </c>
      <c r="B25" s="57" t="s">
        <v>1110</v>
      </c>
      <c r="C25" s="147"/>
      <c r="D25" s="148">
        <f>IF($D$4="YES",(
(COUNTIF('Odgovori na upitnik'!$B$6:$F$6,"YES")*'Profili poslova'!$D24)+
(COUNTIF('Odgovori na upitnik'!$H$6:$L$6,"YES")*'Profili poslova'!$E24)+
(COUNTIF('Odgovori na upitnik'!$N$6:$R$6,"YES")*'Profili poslova'!$F24)+
(COUNTIF('Odgovori na upitnik'!$T$6:$X$6,"YES")*'Profili poslova'!$G24)+
(COUNTIF('Odgovori na upitnik'!$Z$6:$AD$6,"YES")*'Profili poslova'!$H24)+
(COUNTIF('Odgovori na upitnik'!$AF$6:$AJ$6,"YES")*'Profili poslova'!$I24)+
(COUNTIF('Odgovori na upitnik'!$AL$6:$AP$6,"YES")*'Profili poslova'!$J24)+
(COUNTIF('Odgovori na upitnik'!$AR$6:$AV$6,"YES")*'Profili poslova'!$K24)+
(COUNTIF('Odgovori na upitnik'!$AX$6:$BB$6,"YES")*'Profili poslova'!$L24)+
(COUNTIF('Odgovori na upitnik'!$BD$6:$BH$6,"YES")*'Profili poslova'!$M24)+
(COUNTIF('Odgovori na upitnik'!$BJ$6:$BN$6,"YES")*'Profili poslova'!$N24)
)/COUNTIF('Odgovori na upitnik'!$B$6:$BN$6,"YES"),0)</f>
        <v>0</v>
      </c>
      <c r="E25" s="149">
        <f>IF($D$4="YES",(SUM('Individualni rezultati'!B25:BN25)/COUNTIF('Odgovori na upitnik'!$B$6:$BN$6,"YES")),0)</f>
        <v>0</v>
      </c>
      <c r="F25" s="150">
        <f>MAX((IF(SUM('Individualni rezultati'!$B$6:$F$35)&gt;0,'Profili poslova'!$D24,0)),
(IF(SUM('Individualni rezultati'!$H$6:$L$35)&gt;0,'Profili poslova'!$E24,0)),
(IF(SUM('Individualni rezultati'!$N$6:$R$35)&gt;0,'Profili poslova'!$F24,0)),
(IF(SUM('Individualni rezultati'!$T$6:$X$35)&gt;0,'Profili poslova'!$G24,0)),
(IF(SUM('Individualni rezultati'!$Z$6:$AD$35)&gt;0,'Profili poslova'!$H24,0)),
(IF(SUM('Individualni rezultati'!$AF$6:$AJ$35)&gt;0,'Profili poslova'!$I24,0)),
(IF(SUM('Individualni rezultati'!$AL$6:$AP$35)&gt;0,'Profili poslova'!$J24,0)),
(IF(SUM('Individualni rezultati'!$AR$6:$AV$35)&gt;0,'Profili poslova'!$K24,0)),
(IF(SUM('Individualni rezultati'!$AX$6:$BB$35)&gt;0,'Profili poslova'!$L24,0)),
(IF(SUM('Individualni rezultati'!$BD$6:$BH$35)&gt;0,'Profili poslova'!$M24,0)),
(IF(SUM('Individualni rezultati'!$BJ$6:$BN$35)&gt;0,'Profili poslova'!$N24,0)))</f>
        <v>0</v>
      </c>
      <c r="G25" s="151">
        <f>MAX('Individualni rezultati'!AX25:'Individualni rezultati'!BB25,'Individualni rezultati'!BD25:'Individualni rezultati'!BE25,'Individualni rezultati'!BJ25)</f>
        <v>0</v>
      </c>
    </row>
    <row r="26" spans="1:7" ht="15.75" customHeight="1">
      <c r="A26" s="92" t="s">
        <v>24</v>
      </c>
      <c r="B26" s="61" t="s">
        <v>1111</v>
      </c>
      <c r="C26" s="147"/>
      <c r="D26" s="148">
        <f>IF($D$4="YES",(
(COUNTIF('Odgovori na upitnik'!$B$6:$F$6,"YES")*'Profili poslova'!$D25)+
(COUNTIF('Odgovori na upitnik'!$H$6:$L$6,"YES")*'Profili poslova'!$E25)+
(COUNTIF('Odgovori na upitnik'!$N$6:$R$6,"YES")*'Profili poslova'!$F25)+
(COUNTIF('Odgovori na upitnik'!$T$6:$X$6,"YES")*'Profili poslova'!$G25)+
(COUNTIF('Odgovori na upitnik'!$Z$6:$AD$6,"YES")*'Profili poslova'!$H25)+
(COUNTIF('Odgovori na upitnik'!$AF$6:$AJ$6,"YES")*'Profili poslova'!$I25)+
(COUNTIF('Odgovori na upitnik'!$AL$6:$AP$6,"YES")*'Profili poslova'!$J25)+
(COUNTIF('Odgovori na upitnik'!$AR$6:$AV$6,"YES")*'Profili poslova'!$K25)+
(COUNTIF('Odgovori na upitnik'!$AX$6:$BB$6,"YES")*'Profili poslova'!$L25)+
(COUNTIF('Odgovori na upitnik'!$BD$6:$BH$6,"YES")*'Profili poslova'!$M25)+
(COUNTIF('Odgovori na upitnik'!$BJ$6:$BN$6,"YES")*'Profili poslova'!$N25)
)/COUNTIF('Odgovori na upitnik'!$B$6:$BN$6,"YES"),0)</f>
        <v>0</v>
      </c>
      <c r="E26" s="149">
        <f>IF($D$4="YES",(SUM('Individualni rezultati'!B26:BN26)/COUNTIF('Odgovori na upitnik'!$B$6:$BN$6,"YES")),0)</f>
        <v>0</v>
      </c>
      <c r="F26" s="150">
        <f>MAX((IF(SUM('Individualni rezultati'!$B$6:$F$35)&gt;0,'Profili poslova'!$D25,0)),
(IF(SUM('Individualni rezultati'!$H$6:$L$35)&gt;0,'Profili poslova'!$E25,0)),
(IF(SUM('Individualni rezultati'!$N$6:$R$35)&gt;0,'Profili poslova'!$F25,0)),
(IF(SUM('Individualni rezultati'!$T$6:$X$35)&gt;0,'Profili poslova'!$G25,0)),
(IF(SUM('Individualni rezultati'!$Z$6:$AD$35)&gt;0,'Profili poslova'!$H25,0)),
(IF(SUM('Individualni rezultati'!$AF$6:$AJ$35)&gt;0,'Profili poslova'!$I25,0)),
(IF(SUM('Individualni rezultati'!$AL$6:$AP$35)&gt;0,'Profili poslova'!$J25,0)),
(IF(SUM('Individualni rezultati'!$AR$6:$AV$35)&gt;0,'Profili poslova'!$K25,0)),
(IF(SUM('Individualni rezultati'!$AX$6:$BB$35)&gt;0,'Profili poslova'!$L25,0)),
(IF(SUM('Individualni rezultati'!$BD$6:$BH$35)&gt;0,'Profili poslova'!$M25,0)),
(IF(SUM('Individualni rezultati'!$BJ$6:$BN$35)&gt;0,'Profili poslova'!$N25,0)))</f>
        <v>0</v>
      </c>
      <c r="G26" s="151">
        <f>MAX('Individualni rezultati'!AX26:'Individualni rezultati'!BB26,'Individualni rezultati'!BD26:'Individualni rezultati'!BE26,'Individualni rezultati'!BJ26)</f>
        <v>0</v>
      </c>
    </row>
    <row r="27" spans="1:7" ht="15.75" customHeight="1">
      <c r="A27" s="92" t="s">
        <v>25</v>
      </c>
      <c r="B27" s="61" t="s">
        <v>1112</v>
      </c>
      <c r="C27" s="147"/>
      <c r="D27" s="148">
        <f>IF($D$4="YES",(
(COUNTIF('Odgovori na upitnik'!$B$6:$F$6,"YES")*'Profili poslova'!$D26)+
(COUNTIF('Odgovori na upitnik'!$H$6:$L$6,"YES")*'Profili poslova'!$E26)+
(COUNTIF('Odgovori na upitnik'!$N$6:$R$6,"YES")*'Profili poslova'!$F26)+
(COUNTIF('Odgovori na upitnik'!$T$6:$X$6,"YES")*'Profili poslova'!$G26)+
(COUNTIF('Odgovori na upitnik'!$Z$6:$AD$6,"YES")*'Profili poslova'!$H26)+
(COUNTIF('Odgovori na upitnik'!$AF$6:$AJ$6,"YES")*'Profili poslova'!$I26)+
(COUNTIF('Odgovori na upitnik'!$AL$6:$AP$6,"YES")*'Profili poslova'!$J26)+
(COUNTIF('Odgovori na upitnik'!$AR$6:$AV$6,"YES")*'Profili poslova'!$K26)+
(COUNTIF('Odgovori na upitnik'!$AX$6:$BB$6,"YES")*'Profili poslova'!$L26)+
(COUNTIF('Odgovori na upitnik'!$BD$6:$BH$6,"YES")*'Profili poslova'!$M26)+
(COUNTIF('Odgovori na upitnik'!$BJ$6:$BN$6,"YES")*'Profili poslova'!$N26)
)/COUNTIF('Odgovori na upitnik'!$B$6:$BN$6,"YES"),0)</f>
        <v>0</v>
      </c>
      <c r="E27" s="149">
        <f>IF($D$4="YES",(SUM('Individualni rezultati'!B27:BN27)/COUNTIF('Odgovori na upitnik'!$B$6:$BN$6,"YES")),0)</f>
        <v>0</v>
      </c>
      <c r="F27" s="150">
        <f>MAX((IF(SUM('Individualni rezultati'!$B$6:$F$35)&gt;0,'Profili poslova'!$D26,0)),
(IF(SUM('Individualni rezultati'!$H$6:$L$35)&gt;0,'Profili poslova'!$E26,0)),
(IF(SUM('Individualni rezultati'!$N$6:$R$35)&gt;0,'Profili poslova'!$F26,0)),
(IF(SUM('Individualni rezultati'!$T$6:$X$35)&gt;0,'Profili poslova'!$G26,0)),
(IF(SUM('Individualni rezultati'!$Z$6:$AD$35)&gt;0,'Profili poslova'!$H26,0)),
(IF(SUM('Individualni rezultati'!$AF$6:$AJ$35)&gt;0,'Profili poslova'!$I26,0)),
(IF(SUM('Individualni rezultati'!$AL$6:$AP$35)&gt;0,'Profili poslova'!$J26,0)),
(IF(SUM('Individualni rezultati'!$AR$6:$AV$35)&gt;0,'Profili poslova'!$K26,0)),
(IF(SUM('Individualni rezultati'!$AX$6:$BB$35)&gt;0,'Profili poslova'!$L26,0)),
(IF(SUM('Individualni rezultati'!$BD$6:$BH$35)&gt;0,'Profili poslova'!$M26,0)),
(IF(SUM('Individualni rezultati'!$BJ$6:$BN$35)&gt;0,'Profili poslova'!$N26,0)))</f>
        <v>0</v>
      </c>
      <c r="G27" s="151">
        <f>MAX('Individualni rezultati'!AX27:'Individualni rezultati'!BB27,'Individualni rezultati'!BD27:'Individualni rezultati'!BE27,'Individualni rezultati'!BJ27)</f>
        <v>0</v>
      </c>
    </row>
    <row r="28" spans="1:7" ht="15.75" customHeight="1" thickBot="1">
      <c r="A28" s="101" t="s">
        <v>26</v>
      </c>
      <c r="B28" s="66" t="s">
        <v>1113</v>
      </c>
      <c r="C28" s="147"/>
      <c r="D28" s="148">
        <f>IF($D$4="YES",(
(COUNTIF('Odgovori na upitnik'!$B$6:$F$6,"YES")*'Profili poslova'!$D27)+
(COUNTIF('Odgovori na upitnik'!$H$6:$L$6,"YES")*'Profili poslova'!$E27)+
(COUNTIF('Odgovori na upitnik'!$N$6:$R$6,"YES")*'Profili poslova'!$F27)+
(COUNTIF('Odgovori na upitnik'!$T$6:$X$6,"YES")*'Profili poslova'!$G27)+
(COUNTIF('Odgovori na upitnik'!$Z$6:$AD$6,"YES")*'Profili poslova'!$H27)+
(COUNTIF('Odgovori na upitnik'!$AF$6:$AJ$6,"YES")*'Profili poslova'!$I27)+
(COUNTIF('Odgovori na upitnik'!$AL$6:$AP$6,"YES")*'Profili poslova'!$J27)+
(COUNTIF('Odgovori na upitnik'!$AR$6:$AV$6,"YES")*'Profili poslova'!$K27)+
(COUNTIF('Odgovori na upitnik'!$AX$6:$BB$6,"YES")*'Profili poslova'!$L27)+
(COUNTIF('Odgovori na upitnik'!$BD$6:$BH$6,"YES")*'Profili poslova'!$M27)+
(COUNTIF('Odgovori na upitnik'!$BJ$6:$BN$6,"YES")*'Profili poslova'!$N27)
)/COUNTIF('Odgovori na upitnik'!$B$6:$BN$6,"YES"),0)</f>
        <v>0</v>
      </c>
      <c r="E28" s="149">
        <f>IF($D$4="YES",(SUM('Individualni rezultati'!B28:BN28)/COUNTIF('Odgovori na upitnik'!$B$6:$BN$6,"YES")),0)</f>
        <v>0</v>
      </c>
      <c r="F28" s="150">
        <f>MAX((IF(SUM('Individualni rezultati'!$B$6:$F$35)&gt;0,'Profili poslova'!$D27,0)),
(IF(SUM('Individualni rezultati'!$H$6:$L$35)&gt;0,'Profili poslova'!$E27,0)),
(IF(SUM('Individualni rezultati'!$N$6:$R$35)&gt;0,'Profili poslova'!$F27,0)),
(IF(SUM('Individualni rezultati'!$T$6:$X$35)&gt;0,'Profili poslova'!$G27,0)),
(IF(SUM('Individualni rezultati'!$Z$6:$AD$35)&gt;0,'Profili poslova'!$H27,0)),
(IF(SUM('Individualni rezultati'!$AF$6:$AJ$35)&gt;0,'Profili poslova'!$I27,0)),
(IF(SUM('Individualni rezultati'!$AL$6:$AP$35)&gt;0,'Profili poslova'!$J27,0)),
(IF(SUM('Individualni rezultati'!$AR$6:$AV$35)&gt;0,'Profili poslova'!$K27,0)),
(IF(SUM('Individualni rezultati'!$AX$6:$BB$35)&gt;0,'Profili poslova'!$L27,0)),
(IF(SUM('Individualni rezultati'!$BD$6:$BH$35)&gt;0,'Profili poslova'!$M27,0)),
(IF(SUM('Individualni rezultati'!$BJ$6:$BN$35)&gt;0,'Profili poslova'!$N27,0)))</f>
        <v>0</v>
      </c>
      <c r="G28" s="151">
        <f>MAX('Individualni rezultati'!AX28:'Individualni rezultati'!BB28,'Individualni rezultati'!BD28:'Individualni rezultati'!BE28,'Individualni rezultati'!BJ28)</f>
        <v>0</v>
      </c>
    </row>
    <row r="29" spans="1:7" ht="15.75" customHeight="1">
      <c r="A29" s="92" t="s">
        <v>27</v>
      </c>
      <c r="B29" s="57" t="s">
        <v>1114</v>
      </c>
      <c r="C29" s="147"/>
      <c r="D29" s="148">
        <f>IF($D$4="YES",(
(COUNTIF('Odgovori na upitnik'!$B$6:$F$6,"YES")*'Profili poslova'!$D28)+
(COUNTIF('Odgovori na upitnik'!$H$6:$L$6,"YES")*'Profili poslova'!$E28)+
(COUNTIF('Odgovori na upitnik'!$N$6:$R$6,"YES")*'Profili poslova'!$F28)+
(COUNTIF('Odgovori na upitnik'!$T$6:$X$6,"YES")*'Profili poslova'!$G28)+
(COUNTIF('Odgovori na upitnik'!$Z$6:$AD$6,"YES")*'Profili poslova'!$H28)+
(COUNTIF('Odgovori na upitnik'!$AF$6:$AJ$6,"YES")*'Profili poslova'!$I28)+
(COUNTIF('Odgovori na upitnik'!$AL$6:$AP$6,"YES")*'Profili poslova'!$J28)+
(COUNTIF('Odgovori na upitnik'!$AR$6:$AV$6,"YES")*'Profili poslova'!$K28)+
(COUNTIF('Odgovori na upitnik'!$AX$6:$BB$6,"YES")*'Profili poslova'!$L28)+
(COUNTIF('Odgovori na upitnik'!$BD$6:$BH$6,"YES")*'Profili poslova'!$M28)+
(COUNTIF('Odgovori na upitnik'!$BJ$6:$BN$6,"YES")*'Profili poslova'!$N28)
)/COUNTIF('Odgovori na upitnik'!$B$6:$BN$6,"YES"),0)</f>
        <v>0</v>
      </c>
      <c r="E29" s="149">
        <f>IF($D$4="YES",(SUM('Individualni rezultati'!B29:BN29)/COUNTIF('Odgovori na upitnik'!$B$6:$BN$6,"YES")),0)</f>
        <v>0</v>
      </c>
      <c r="F29" s="150">
        <f>MAX((IF(SUM('Individualni rezultati'!$B$6:$F$35)&gt;0,'Profili poslova'!$D28,0)),
(IF(SUM('Individualni rezultati'!$H$6:$L$35)&gt;0,'Profili poslova'!$E28,0)),
(IF(SUM('Individualni rezultati'!$N$6:$R$35)&gt;0,'Profili poslova'!$F28,0)),
(IF(SUM('Individualni rezultati'!$T$6:$X$35)&gt;0,'Profili poslova'!$G28,0)),
(IF(SUM('Individualni rezultati'!$Z$6:$AD$35)&gt;0,'Profili poslova'!$H28,0)),
(IF(SUM('Individualni rezultati'!$AF$6:$AJ$35)&gt;0,'Profili poslova'!$I28,0)),
(IF(SUM('Individualni rezultati'!$AL$6:$AP$35)&gt;0,'Profili poslova'!$J28,0)),
(IF(SUM('Individualni rezultati'!$AR$6:$AV$35)&gt;0,'Profili poslova'!$K28,0)),
(IF(SUM('Individualni rezultati'!$AX$6:$BB$35)&gt;0,'Profili poslova'!$L28,0)),
(IF(SUM('Individualni rezultati'!$BD$6:$BH$35)&gt;0,'Profili poslova'!$M28,0)),
(IF(SUM('Individualni rezultati'!$BJ$6:$BN$35)&gt;0,'Profili poslova'!$N28,0)))</f>
        <v>0</v>
      </c>
      <c r="G29" s="151">
        <f>MAX('Individualni rezultati'!AX29:'Individualni rezultati'!BB29,'Individualni rezultati'!BD29:'Individualni rezultati'!BE29,'Individualni rezultati'!BJ29)</f>
        <v>0</v>
      </c>
    </row>
    <row r="30" spans="1:7" ht="15.75" customHeight="1">
      <c r="A30" s="92" t="s">
        <v>28</v>
      </c>
      <c r="B30" s="61" t="s">
        <v>1115</v>
      </c>
      <c r="C30" s="147"/>
      <c r="D30" s="148">
        <f>IF($D$4="YES",(
(COUNTIF('Odgovori na upitnik'!$B$6:$F$6,"YES")*'Profili poslova'!$D29)+
(COUNTIF('Odgovori na upitnik'!$H$6:$L$6,"YES")*'Profili poslova'!$E29)+
(COUNTIF('Odgovori na upitnik'!$N$6:$R$6,"YES")*'Profili poslova'!$F29)+
(COUNTIF('Odgovori na upitnik'!$T$6:$X$6,"YES")*'Profili poslova'!$G29)+
(COUNTIF('Odgovori na upitnik'!$Z$6:$AD$6,"YES")*'Profili poslova'!$H29)+
(COUNTIF('Odgovori na upitnik'!$AF$6:$AJ$6,"YES")*'Profili poslova'!$I29)+
(COUNTIF('Odgovori na upitnik'!$AL$6:$AP$6,"YES")*'Profili poslova'!$J29)+
(COUNTIF('Odgovori na upitnik'!$AR$6:$AV$6,"YES")*'Profili poslova'!$K29)+
(COUNTIF('Odgovori na upitnik'!$AX$6:$BB$6,"YES")*'Profili poslova'!$L29)+
(COUNTIF('Odgovori na upitnik'!$BD$6:$BH$6,"YES")*'Profili poslova'!$M29)+
(COUNTIF('Odgovori na upitnik'!$BJ$6:$BN$6,"YES")*'Profili poslova'!$N29)
)/COUNTIF('Odgovori na upitnik'!$B$6:$BN$6,"YES"),0)</f>
        <v>0</v>
      </c>
      <c r="E30" s="149">
        <f>IF($D$4="YES",(SUM('Individualni rezultati'!B30:BN30)/COUNTIF('Odgovori na upitnik'!$B$6:$BN$6,"YES")),0)</f>
        <v>0</v>
      </c>
      <c r="F30" s="150">
        <f>MAX((IF(SUM('Individualni rezultati'!$B$6:$F$35)&gt;0,'Profili poslova'!$D29,0)),
(IF(SUM('Individualni rezultati'!$H$6:$L$35)&gt;0,'Profili poslova'!$E29,0)),
(IF(SUM('Individualni rezultati'!$N$6:$R$35)&gt;0,'Profili poslova'!$F29,0)),
(IF(SUM('Individualni rezultati'!$T$6:$X$35)&gt;0,'Profili poslova'!$G29,0)),
(IF(SUM('Individualni rezultati'!$Z$6:$AD$35)&gt;0,'Profili poslova'!$H29,0)),
(IF(SUM('Individualni rezultati'!$AF$6:$AJ$35)&gt;0,'Profili poslova'!$I29,0)),
(IF(SUM('Individualni rezultati'!$AL$6:$AP$35)&gt;0,'Profili poslova'!$J29,0)),
(IF(SUM('Individualni rezultati'!$AR$6:$AV$35)&gt;0,'Profili poslova'!$K29,0)),
(IF(SUM('Individualni rezultati'!$AX$6:$BB$35)&gt;0,'Profili poslova'!$L29,0)),
(IF(SUM('Individualni rezultati'!$BD$6:$BH$35)&gt;0,'Profili poslova'!$M29,0)),
(IF(SUM('Individualni rezultati'!$BJ$6:$BN$35)&gt;0,'Profili poslova'!$N29,0)))</f>
        <v>0</v>
      </c>
      <c r="G30" s="151">
        <f>MAX('Individualni rezultati'!AX30:'Individualni rezultati'!BB30,'Individualni rezultati'!BD30:'Individualni rezultati'!BE30,'Individualni rezultati'!BJ30)</f>
        <v>0</v>
      </c>
    </row>
    <row r="31" spans="1:7" ht="15.75" customHeight="1" thickBot="1">
      <c r="A31" s="101" t="s">
        <v>29</v>
      </c>
      <c r="B31" s="66" t="s">
        <v>1116</v>
      </c>
      <c r="C31" s="147"/>
      <c r="D31" s="148">
        <f>IF($D$4="YES",(
(COUNTIF('Odgovori na upitnik'!$B$6:$F$6,"YES")*'Profili poslova'!$D30)+
(COUNTIF('Odgovori na upitnik'!$H$6:$L$6,"YES")*'Profili poslova'!$E30)+
(COUNTIF('Odgovori na upitnik'!$N$6:$R$6,"YES")*'Profili poslova'!$F30)+
(COUNTIF('Odgovori na upitnik'!$T$6:$X$6,"YES")*'Profili poslova'!$G30)+
(COUNTIF('Odgovori na upitnik'!$Z$6:$AD$6,"YES")*'Profili poslova'!$H30)+
(COUNTIF('Odgovori na upitnik'!$AF$6:$AJ$6,"YES")*'Profili poslova'!$I30)+
(COUNTIF('Odgovori na upitnik'!$AL$6:$AP$6,"YES")*'Profili poslova'!$J30)+
(COUNTIF('Odgovori na upitnik'!$AR$6:$AV$6,"YES")*'Profili poslova'!$K30)+
(COUNTIF('Odgovori na upitnik'!$AX$6:$BB$6,"YES")*'Profili poslova'!$L30)+
(COUNTIF('Odgovori na upitnik'!$BD$6:$BH$6,"YES")*'Profili poslova'!$M30)+
(COUNTIF('Odgovori na upitnik'!$BJ$6:$BN$6,"YES")*'Profili poslova'!$N30)
)/COUNTIF('Odgovori na upitnik'!$B$6:$BN$6,"YES"),0)</f>
        <v>0</v>
      </c>
      <c r="E31" s="149">
        <f>IF($D$4="YES",(SUM('Individualni rezultati'!B31:BN31)/COUNTIF('Odgovori na upitnik'!$B$6:$BN$6,"YES")),0)</f>
        <v>0</v>
      </c>
      <c r="F31" s="150">
        <f>MAX((IF(SUM('Individualni rezultati'!$B$6:$F$35)&gt;0,'Profili poslova'!$D30,0)),
(IF(SUM('Individualni rezultati'!$H$6:$L$35)&gt;0,'Profili poslova'!$E30,0)),
(IF(SUM('Individualni rezultati'!$N$6:$R$35)&gt;0,'Profili poslova'!$F30,0)),
(IF(SUM('Individualni rezultati'!$T$6:$X$35)&gt;0,'Profili poslova'!$G30,0)),
(IF(SUM('Individualni rezultati'!$Z$6:$AD$35)&gt;0,'Profili poslova'!$H30,0)),
(IF(SUM('Individualni rezultati'!$AF$6:$AJ$35)&gt;0,'Profili poslova'!$I30,0)),
(IF(SUM('Individualni rezultati'!$AL$6:$AP$35)&gt;0,'Profili poslova'!$J30,0)),
(IF(SUM('Individualni rezultati'!$AR$6:$AV$35)&gt;0,'Profili poslova'!$K30,0)),
(IF(SUM('Individualni rezultati'!$AX$6:$BB$35)&gt;0,'Profili poslova'!$L30,0)),
(IF(SUM('Individualni rezultati'!$BD$6:$BH$35)&gt;0,'Profili poslova'!$M30,0)),
(IF(SUM('Individualni rezultati'!$BJ$6:$BN$35)&gt;0,'Profili poslova'!$N30,0)))</f>
        <v>0</v>
      </c>
      <c r="G31" s="151">
        <f>MAX('Individualni rezultati'!AX31:'Individualni rezultati'!BB31,'Individualni rezultati'!BD31:'Individualni rezultati'!BE31,'Individualni rezultati'!BJ31)</f>
        <v>0</v>
      </c>
    </row>
    <row r="32" spans="1:7" ht="15.75" customHeight="1">
      <c r="A32" s="92" t="s">
        <v>30</v>
      </c>
      <c r="B32" s="57" t="s">
        <v>1117</v>
      </c>
      <c r="C32" s="147"/>
      <c r="D32" s="148">
        <f>IF($D$4="YES",(
(COUNTIF('Odgovori na upitnik'!$B$6:$F$6,"YES")*'Profili poslova'!$D31)+
(COUNTIF('Odgovori na upitnik'!$H$6:$L$6,"YES")*'Profili poslova'!$E31)+
(COUNTIF('Odgovori na upitnik'!$N$6:$R$6,"YES")*'Profili poslova'!$F31)+
(COUNTIF('Odgovori na upitnik'!$T$6:$X$6,"YES")*'Profili poslova'!$G31)+
(COUNTIF('Odgovori na upitnik'!$Z$6:$AD$6,"YES")*'Profili poslova'!$H31)+
(COUNTIF('Odgovori na upitnik'!$AF$6:$AJ$6,"YES")*'Profili poslova'!$I31)+
(COUNTIF('Odgovori na upitnik'!$AL$6:$AP$6,"YES")*'Profili poslova'!$J31)+
(COUNTIF('Odgovori na upitnik'!$AR$6:$AV$6,"YES")*'Profili poslova'!$K31)+
(COUNTIF('Odgovori na upitnik'!$AX$6:$BB$6,"YES")*'Profili poslova'!$L31)+
(COUNTIF('Odgovori na upitnik'!$BD$6:$BH$6,"YES")*'Profili poslova'!$M31)+
(COUNTIF('Odgovori na upitnik'!$BJ$6:$BN$6,"YES")*'Profili poslova'!$N31)
)/COUNTIF('Odgovori na upitnik'!$B$6:$BN$6,"YES"),0)</f>
        <v>0</v>
      </c>
      <c r="E32" s="149">
        <f>IF($D$4="YES",(SUM('Individualni rezultati'!B32:BN32)/COUNTIF('Odgovori na upitnik'!$B$6:$BN$6,"YES")),0)</f>
        <v>0</v>
      </c>
      <c r="F32" s="150">
        <f>MAX((IF(SUM('Individualni rezultati'!$B$6:$F$35)&gt;0,'Profili poslova'!$D31,0)),
(IF(SUM('Individualni rezultati'!$H$6:$L$35)&gt;0,'Profili poslova'!$E31,0)),
(IF(SUM('Individualni rezultati'!$N$6:$R$35)&gt;0,'Profili poslova'!$F31,0)),
(IF(SUM('Individualni rezultati'!$T$6:$X$35)&gt;0,'Profili poslova'!$G31,0)),
(IF(SUM('Individualni rezultati'!$Z$6:$AD$35)&gt;0,'Profili poslova'!$H31,0)),
(IF(SUM('Individualni rezultati'!$AF$6:$AJ$35)&gt;0,'Profili poslova'!$I31,0)),
(IF(SUM('Individualni rezultati'!$AL$6:$AP$35)&gt;0,'Profili poslova'!$J31,0)),
(IF(SUM('Individualni rezultati'!$AR$6:$AV$35)&gt;0,'Profili poslova'!$K31,0)),
(IF(SUM('Individualni rezultati'!$AX$6:$BB$35)&gt;0,'Profili poslova'!$L31,0)),
(IF(SUM('Individualni rezultati'!$BD$6:$BH$35)&gt;0,'Profili poslova'!$M31,0)),
(IF(SUM('Individualni rezultati'!$BJ$6:$BN$35)&gt;0,'Profili poslova'!$N31,0)))</f>
        <v>0</v>
      </c>
      <c r="G32" s="151">
        <f>MAX('Individualni rezultati'!AX32:'Individualni rezultati'!BB32,'Individualni rezultati'!BD32:'Individualni rezultati'!BE32,'Individualni rezultati'!BJ32)</f>
        <v>0</v>
      </c>
    </row>
    <row r="33" spans="1:7" ht="15.75" customHeight="1">
      <c r="A33" s="92" t="s">
        <v>31</v>
      </c>
      <c r="B33" s="61" t="s">
        <v>1118</v>
      </c>
      <c r="C33" s="147"/>
      <c r="D33" s="148">
        <f>IF($D$4="YES",(
(COUNTIF('Odgovori na upitnik'!$B$6:$F$6,"YES")*'Profili poslova'!$D32)+
(COUNTIF('Odgovori na upitnik'!$H$6:$L$6,"YES")*'Profili poslova'!$E32)+
(COUNTIF('Odgovori na upitnik'!$N$6:$R$6,"YES")*'Profili poslova'!$F32)+
(COUNTIF('Odgovori na upitnik'!$T$6:$X$6,"YES")*'Profili poslova'!$G32)+
(COUNTIF('Odgovori na upitnik'!$Z$6:$AD$6,"YES")*'Profili poslova'!$H32)+
(COUNTIF('Odgovori na upitnik'!$AF$6:$AJ$6,"YES")*'Profili poslova'!$I32)+
(COUNTIF('Odgovori na upitnik'!$AL$6:$AP$6,"YES")*'Profili poslova'!$J32)+
(COUNTIF('Odgovori na upitnik'!$AR$6:$AV$6,"YES")*'Profili poslova'!$K32)+
(COUNTIF('Odgovori na upitnik'!$AX$6:$BB$6,"YES")*'Profili poslova'!$L32)+
(COUNTIF('Odgovori na upitnik'!$BD$6:$BH$6,"YES")*'Profili poslova'!$M32)+
(COUNTIF('Odgovori na upitnik'!$BJ$6:$BN$6,"YES")*'Profili poslova'!$N32)
)/COUNTIF('Odgovori na upitnik'!$B$6:$BN$6,"YES"),0)</f>
        <v>0</v>
      </c>
      <c r="E33" s="149">
        <f>IF($D$4="YES",(SUM('Individualni rezultati'!B33:BN33)/COUNTIF('Odgovori na upitnik'!$B$6:$BN$6,"YES")),0)</f>
        <v>0</v>
      </c>
      <c r="F33" s="150">
        <f>MAX((IF(SUM('Individualni rezultati'!$B$6:$F$35)&gt;0,'Profili poslova'!$D32,0)),
(IF(SUM('Individualni rezultati'!$H$6:$L$35)&gt;0,'Profili poslova'!$E32,0)),
(IF(SUM('Individualni rezultati'!$N$6:$R$35)&gt;0,'Profili poslova'!$F32,0)),
(IF(SUM('Individualni rezultati'!$T$6:$X$35)&gt;0,'Profili poslova'!$G32,0)),
(IF(SUM('Individualni rezultati'!$Z$6:$AD$35)&gt;0,'Profili poslova'!$H32,0)),
(IF(SUM('Individualni rezultati'!$AF$6:$AJ$35)&gt;0,'Profili poslova'!$I32,0)),
(IF(SUM('Individualni rezultati'!$AL$6:$AP$35)&gt;0,'Profili poslova'!$J32,0)),
(IF(SUM('Individualni rezultati'!$AR$6:$AV$35)&gt;0,'Profili poslova'!$K32,0)),
(IF(SUM('Individualni rezultati'!$AX$6:$BB$35)&gt;0,'Profili poslova'!$L32,0)),
(IF(SUM('Individualni rezultati'!$BD$6:$BH$35)&gt;0,'Profili poslova'!$M32,0)),
(IF(SUM('Individualni rezultati'!$BJ$6:$BN$35)&gt;0,'Profili poslova'!$N32,0)))</f>
        <v>0</v>
      </c>
      <c r="G33" s="151">
        <f>MAX('Individualni rezultati'!AX33:'Individualni rezultati'!BB33,'Individualni rezultati'!BD33:'Individualni rezultati'!BE33,'Individualni rezultati'!BJ33)</f>
        <v>0</v>
      </c>
    </row>
    <row r="34" spans="1:7" ht="15.75" customHeight="1">
      <c r="A34" s="92" t="s">
        <v>32</v>
      </c>
      <c r="B34" s="61" t="s">
        <v>1119</v>
      </c>
      <c r="C34" s="147"/>
      <c r="D34" s="148">
        <f>IF($D$4="YES",(
(COUNTIF('Odgovori na upitnik'!$B$6:$F$6,"YES")*'Profili poslova'!$D33)+
(COUNTIF('Odgovori na upitnik'!$H$6:$L$6,"YES")*'Profili poslova'!$E33)+
(COUNTIF('Odgovori na upitnik'!$N$6:$R$6,"YES")*'Profili poslova'!$F33)+
(COUNTIF('Odgovori na upitnik'!$T$6:$X$6,"YES")*'Profili poslova'!$G33)+
(COUNTIF('Odgovori na upitnik'!$Z$6:$AD$6,"YES")*'Profili poslova'!$H33)+
(COUNTIF('Odgovori na upitnik'!$AF$6:$AJ$6,"YES")*'Profili poslova'!$I33)+
(COUNTIF('Odgovori na upitnik'!$AL$6:$AP$6,"YES")*'Profili poslova'!$J33)+
(COUNTIF('Odgovori na upitnik'!$AR$6:$AV$6,"YES")*'Profili poslova'!$K33)+
(COUNTIF('Odgovori na upitnik'!$AX$6:$BB$6,"YES")*'Profili poslova'!$L33)+
(COUNTIF('Odgovori na upitnik'!$BD$6:$BH$6,"YES")*'Profili poslova'!$M33)+
(COUNTIF('Odgovori na upitnik'!$BJ$6:$BN$6,"YES")*'Profili poslova'!$N33)
)/COUNTIF('Odgovori na upitnik'!$B$6:$BN$6,"YES"),0)</f>
        <v>0</v>
      </c>
      <c r="E34" s="149">
        <f>IF($D$4="YES",(SUM('Individualni rezultati'!B34:BN34)/COUNTIF('Odgovori na upitnik'!$B$6:$BN$6,"YES")),0)</f>
        <v>0</v>
      </c>
      <c r="F34" s="150">
        <f>MAX((IF(SUM('Individualni rezultati'!$B$6:$F$35)&gt;0,'Profili poslova'!$D33,0)),
(IF(SUM('Individualni rezultati'!$H$6:$L$35)&gt;0,'Profili poslova'!$E33,0)),
(IF(SUM('Individualni rezultati'!$N$6:$R$35)&gt;0,'Profili poslova'!$F33,0)),
(IF(SUM('Individualni rezultati'!$T$6:$X$35)&gt;0,'Profili poslova'!$G33,0)),
(IF(SUM('Individualni rezultati'!$Z$6:$AD$35)&gt;0,'Profili poslova'!$H33,0)),
(IF(SUM('Individualni rezultati'!$AF$6:$AJ$35)&gt;0,'Profili poslova'!$I33,0)),
(IF(SUM('Individualni rezultati'!$AL$6:$AP$35)&gt;0,'Profili poslova'!$J33,0)),
(IF(SUM('Individualni rezultati'!$AR$6:$AV$35)&gt;0,'Profili poslova'!$K33,0)),
(IF(SUM('Individualni rezultati'!$AX$6:$BB$35)&gt;0,'Profili poslova'!$L33,0)),
(IF(SUM('Individualni rezultati'!$BD$6:$BH$35)&gt;0,'Profili poslova'!$M33,0)),
(IF(SUM('Individualni rezultati'!$BJ$6:$BN$35)&gt;0,'Profili poslova'!$N33,0)))</f>
        <v>0</v>
      </c>
      <c r="G34" s="151">
        <f>MAX('Individualni rezultati'!AX34:'Individualni rezultati'!BB34,'Individualni rezultati'!BD34:'Individualni rezultati'!BE34,'Individualni rezultati'!BJ34)</f>
        <v>0</v>
      </c>
    </row>
    <row r="35" spans="1:7" ht="15.75" customHeight="1" thickBot="1">
      <c r="A35" s="101" t="s">
        <v>41</v>
      </c>
      <c r="B35" s="66" t="s">
        <v>1120</v>
      </c>
      <c r="C35" s="153"/>
      <c r="D35" s="154">
        <f>IF($D$4="YES",(
(COUNTIF('Odgovori na upitnik'!$B$6:$F$6,"YES")*'Profili poslova'!$D34)+
(COUNTIF('Odgovori na upitnik'!$H$6:$L$6,"YES")*'Profili poslova'!$E34)+
(COUNTIF('Odgovori na upitnik'!$N$6:$R$6,"YES")*'Profili poslova'!$F34)+
(COUNTIF('Odgovori na upitnik'!$T$6:$X$6,"YES")*'Profili poslova'!$G34)+
(COUNTIF('Odgovori na upitnik'!$Z$6:$AD$6,"YES")*'Profili poslova'!$H34)+
(COUNTIF('Odgovori na upitnik'!$AF$6:$AJ$6,"YES")*'Profili poslova'!$I34)+
(COUNTIF('Odgovori na upitnik'!$AL$6:$AP$6,"YES")*'Profili poslova'!$J34)+
(COUNTIF('Odgovori na upitnik'!$AR$6:$AV$6,"YES")*'Profili poslova'!$K34)+
(COUNTIF('Odgovori na upitnik'!$AX$6:$BB$6,"YES")*'Profili poslova'!$L34)+
(COUNTIF('Odgovori na upitnik'!$BD$6:$BH$6,"YES")*'Profili poslova'!$M34)+
(COUNTIF('Odgovori na upitnik'!$BJ$6:$BN$6,"YES")*'Profili poslova'!$N34)
)/COUNTIF('Odgovori na upitnik'!$B$6:$BN$6,"YES"),0)</f>
        <v>0</v>
      </c>
      <c r="E35" s="155">
        <f>IF($D$4="YES",(SUM('Individualni rezultati'!B35:BN35)/COUNTIF('Odgovori na upitnik'!$B$6:$BN$6,"YES")),0)</f>
        <v>0</v>
      </c>
      <c r="F35" s="154">
        <f>MAX((IF(SUM('Individualni rezultati'!$B$6:$F$35)&gt;0,'Profili poslova'!$D34,0)),
(IF(SUM('Individualni rezultati'!$H$6:$L$35)&gt;0,'Profili poslova'!$E34,0)),
(IF(SUM('Individualni rezultati'!$N$6:$R$35)&gt;0,'Profili poslova'!$F34,0)),
(IF(SUM('Individualni rezultati'!$T$6:$X$35)&gt;0,'Profili poslova'!$G34,0)),
(IF(SUM('Individualni rezultati'!$Z$6:$AD$35)&gt;0,'Profili poslova'!$H34,0)),
(IF(SUM('Individualni rezultati'!$AF$6:$AJ$35)&gt;0,'Profili poslova'!$I34,0)),
(IF(SUM('Individualni rezultati'!$AL$6:$AP$35)&gt;0,'Profili poslova'!$J34,0)),
(IF(SUM('Individualni rezultati'!$AR$6:$AV$35)&gt;0,'Profili poslova'!$K34,0)),
(IF(SUM('Individualni rezultati'!$AX$6:$BB$35)&gt;0,'Profili poslova'!$L34,0)),
(IF(SUM('Individualni rezultati'!$BD$6:$BH$35)&gt;0,'Profili poslova'!$M34,0)),
(IF(SUM('Individualni rezultati'!$BJ$6:$BN$35)&gt;0,'Profili poslova'!$N34,0)))</f>
        <v>0</v>
      </c>
      <c r="G35" s="156">
        <f>MAX('Individualni rezultati'!AX35:'Individualni rezultati'!BB35,'Individualni rezultati'!BD35:'Individualni rezultati'!BE35,'Individualni rezultati'!BJ35)</f>
        <v>0</v>
      </c>
    </row>
    <row r="36" spans="1:7" ht="15.75" customHeight="1">
      <c r="A36" s="157"/>
      <c r="C36" s="158"/>
      <c r="D36" s="130"/>
      <c r="E36" s="159"/>
      <c r="F36" s="159"/>
      <c r="G36" s="130"/>
    </row>
    <row r="37" spans="1:7" ht="15.75" customHeight="1"/>
    <row r="38" spans="1:7" ht="15.75" customHeight="1"/>
    <row r="39" spans="1:7" ht="15.75" customHeight="1"/>
    <row r="40" spans="1:7" ht="15.75" customHeight="1">
      <c r="E40" s="107"/>
    </row>
    <row r="41" spans="1:7" ht="15.75" customHeight="1">
      <c r="E41" s="107"/>
    </row>
    <row r="42" spans="1:7" ht="15.75" customHeight="1">
      <c r="E42" s="107"/>
    </row>
    <row r="43" spans="1:7" ht="15.75" customHeight="1">
      <c r="E43" s="107"/>
    </row>
    <row r="44" spans="1:7" ht="15.75" customHeight="1">
      <c r="E44" s="107"/>
    </row>
    <row r="45" spans="1:7" ht="15.75" customHeight="1">
      <c r="E45" s="107"/>
    </row>
    <row r="46" spans="1:7" ht="15.75" customHeight="1">
      <c r="E46" s="107"/>
    </row>
    <row r="47" spans="1:7" ht="15.75" customHeight="1">
      <c r="E47" s="107"/>
    </row>
    <row r="48" spans="1:7" ht="15.75" customHeight="1">
      <c r="E48" s="107"/>
    </row>
    <row r="49" spans="4:5" ht="15.75" customHeight="1">
      <c r="E49" s="107"/>
    </row>
    <row r="50" spans="4:5" ht="15.75" customHeight="1">
      <c r="E50" s="107"/>
    </row>
    <row r="51" spans="4:5" ht="15.75" customHeight="1">
      <c r="E51" s="107"/>
    </row>
    <row r="52" spans="4:5" ht="15.75" customHeight="1">
      <c r="E52" s="107"/>
    </row>
    <row r="53" spans="4:5" ht="15.75" customHeight="1">
      <c r="E53" s="107"/>
    </row>
    <row r="54" spans="4:5" ht="15.75" customHeight="1">
      <c r="E54" s="107"/>
    </row>
    <row r="55" spans="4:5" ht="15.75" customHeight="1">
      <c r="E55" s="107"/>
    </row>
    <row r="56" spans="4:5" ht="15.75" customHeight="1">
      <c r="E56" s="107"/>
    </row>
    <row r="57" spans="4:5" ht="15.75" customHeight="1">
      <c r="D57" s="160"/>
    </row>
    <row r="58" spans="4:5" ht="15.75" customHeight="1">
      <c r="D58" s="160"/>
    </row>
    <row r="59" spans="4:5" ht="15.75" customHeight="1">
      <c r="D59" s="160"/>
    </row>
    <row r="60" spans="4:5" ht="15.75" customHeight="1">
      <c r="D60" s="160"/>
    </row>
    <row r="61" spans="4:5" ht="15.75" customHeight="1">
      <c r="D61" s="160"/>
    </row>
    <row r="62" spans="4:5" ht="15.75" customHeight="1">
      <c r="D62" s="160"/>
    </row>
    <row r="63" spans="4:5" ht="15.75" customHeight="1">
      <c r="D63" s="160"/>
    </row>
    <row r="64" spans="4:5" ht="15.75" customHeight="1">
      <c r="D64" s="160"/>
    </row>
    <row r="65" spans="3:4" ht="15.75" customHeight="1">
      <c r="D65" s="160"/>
    </row>
    <row r="66" spans="3:4" ht="15.75" customHeight="1">
      <c r="D66" s="160"/>
    </row>
    <row r="67" spans="3:4" ht="15.75" customHeight="1">
      <c r="C67" s="42"/>
      <c r="D67" s="160"/>
    </row>
    <row r="68" spans="3:4" ht="15.75" customHeight="1"/>
    <row r="69" spans="3:4" ht="15.75" customHeight="1"/>
    <row r="70" spans="3:4" ht="15.75" customHeight="1"/>
    <row r="71" spans="3:4" ht="15.75" customHeight="1"/>
    <row r="72" spans="3:4" ht="15.75" customHeight="1"/>
    <row r="73" spans="3:4" ht="15.75" customHeight="1"/>
    <row r="74" spans="3:4" ht="15.75" customHeight="1"/>
    <row r="75" spans="3:4" ht="15.75" customHeight="1"/>
    <row r="76" spans="3:4" ht="15.75" customHeight="1"/>
    <row r="77" spans="3:4" ht="15.75" customHeight="1"/>
    <row r="78" spans="3:4" ht="15.75" customHeight="1"/>
    <row r="79" spans="3:4" ht="15.75" customHeight="1"/>
    <row r="80" spans="3:4"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sheetData>
  <mergeCells count="2">
    <mergeCell ref="D3:G3"/>
    <mergeCell ref="D4:G4"/>
  </mergeCells>
  <conditionalFormatting sqref="D6:G35">
    <cfRule type="expression" dxfId="0" priority="1">
      <formula>$D$4="NO"</formula>
    </cfRule>
  </conditionalFormatting>
  <pageMargins left="0.7" right="0.7" top="0.75" bottom="0.75" header="0.3" footer="0.3"/>
  <pageSetup paperSize="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eCS" ma:contentTypeID="0x010100AF7C7A0716F723459691634D549885860010F14B12D360E94C8B7919AFF28D781F" ma:contentTypeVersion="23" ma:contentTypeDescription="Create a new document." ma:contentTypeScope="" ma:versionID="b89a1d6314dbf6a172a46ef7bf4c61fa">
  <xsd:schema xmlns:xsd="http://www.w3.org/2001/XMLSchema" xmlns:xs="http://www.w3.org/2001/XMLSchema" xmlns:p="http://schemas.microsoft.com/office/2006/metadata/properties" xmlns:ns1="e69b7e94-afb4-46bc-a890-76cfc8647976" targetNamespace="http://schemas.microsoft.com/office/2006/metadata/properties" ma:root="true" ma:fieldsID="e238d298932fcff56780cebc0b949a23" ns1:_="">
    <xsd:import namespace="e69b7e94-afb4-46bc-a890-76cfc8647976"/>
    <xsd:element name="properties">
      <xsd:complexType>
        <xsd:sequence>
          <xsd:element name="documentManagement">
            <xsd:complexType>
              <xsd:all>
                <xsd:element ref="ns1:Tags" minOccurs="0"/>
                <xsd:element ref="ns1:IsDeliverable" minOccurs="0"/>
                <xsd:element ref="ns1:Type" minOccurs="0"/>
                <xsd:element ref="ns1:SubType" minOccurs="0"/>
                <xsd:element ref="ns1:WorkflowClientStatus" minOccurs="0"/>
                <xsd:element ref="ns1:IngeniumStatus" minOccurs="0"/>
                <xsd:element ref="ns1:IngeniumRequestor" minOccurs="0"/>
                <xsd:element ref="ns1:IngeniumState" minOccurs="0"/>
                <xsd:element ref="ns1:Reques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9b7e94-afb4-46bc-a890-76cfc8647976" elementFormDefault="qualified">
    <xsd:import namespace="http://schemas.microsoft.com/office/2006/documentManagement/types"/>
    <xsd:import namespace="http://schemas.microsoft.com/office/infopath/2007/PartnerControls"/>
    <xsd:element name="Tags" ma:index="0" nillable="true" ma:displayName="Tags" ma:internalName="Tags">
      <xsd:complexType>
        <xsd:complexContent>
          <xsd:extension base="dms:MultiChoiceFillIn">
            <xsd:sequence>
              <xsd:element name="Value" maxOccurs="unbounded" minOccurs="0" nillable="true">
                <xsd:simpleType>
                  <xsd:union memberTypes="dms:Text">
                    <xsd:simpleType>
                      <xsd:restriction base="dms:Choice"/>
                    </xsd:simpleType>
                  </xsd:union>
                </xsd:simpleType>
              </xsd:element>
            </xsd:sequence>
          </xsd:extension>
        </xsd:complexContent>
      </xsd:complexType>
    </xsd:element>
    <xsd:element name="IsDeliverable" ma:index="2" nillable="true" ma:displayName="Deliverable" ma:internalName="IsDeliverable">
      <xsd:simpleType>
        <xsd:restriction base="dms:Boolean"/>
      </xsd:simpleType>
    </xsd:element>
    <xsd:element name="Type" ma:index="3" nillable="true" ma:displayName="Type" ma:indexed="true" ma:list="{33e4517b-23fe-44e1-a648-42437bd9b8aa}" ma:internalName="Type" ma:showField="Title" ma:web="e69b7e94-afb4-46bc-a890-76cfc8647976">
      <xsd:simpleType>
        <xsd:restriction base="dms:Lookup"/>
      </xsd:simpleType>
    </xsd:element>
    <xsd:element name="SubType" ma:index="4" nillable="true" ma:displayName="SubType" ma:list="{0b04eba7-6c84-44bc-8462-255e0104606f}" ma:internalName="SubType" ma:showField="Title" ma:web="e69b7e94-afb4-46bc-a890-76cfc8647976">
      <xsd:simpleType>
        <xsd:restriction base="dms:Lookup"/>
      </xsd:simpleType>
    </xsd:element>
    <xsd:element name="WorkflowClientStatus" ma:index="5" nillable="true" ma:displayName="Workflow" ma:internalName="WorkflowClientStatus">
      <xsd:simpleType>
        <xsd:restriction base="dms:Text"/>
      </xsd:simpleType>
    </xsd:element>
    <xsd:element name="IngeniumStatus" ma:index="6" nillable="true" ma:displayName="Ingenium Status" ma:default="None" ma:format="Dropdown" ma:hidden="true" ma:internalName="IngeniumStatus" ma:readOnly="true">
      <xsd:simpleType>
        <xsd:restriction base="dms:Choice">
          <xsd:enumeration value="None"/>
          <xsd:enumeration value="Publishing"/>
          <xsd:enumeration value="In Progress"/>
          <xsd:enumeration value="Published"/>
          <xsd:enumeration value="Error"/>
        </xsd:restriction>
      </xsd:simpleType>
    </xsd:element>
    <xsd:element name="IngeniumRequestor" ma:index="7" nillable="true" ma:displayName="Ingenium Requestor" ma:SearchPeopleOnly="false" ma:SharePointGroup="0" ma:internalName="IngeniumRequestor" ma:readOnly="true" ma:showField="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ngeniumState" ma:index="8" nillable="true" ma:displayName="Ingenium State" ma:default="None" ma:format="Dropdown" ma:hidden="true" ma:internalName="IngeniumState" ma:readOnly="true">
      <xsd:simpleType>
        <xsd:restriction base="dms:Choice">
          <xsd:enumeration value="None"/>
          <xsd:enumeration value="Draft"/>
          <xsd:enumeration value="Final"/>
        </xsd:restriction>
      </xsd:simpleType>
    </xsd:element>
    <xsd:element name="Request" ma:index="9" nillable="true" ma:displayName="Request" ma:hidden="true" ma:list="{e466c903-9453-490a-93e4-32a847ae102e}" ma:internalName="Request" ma:showField="Title" ma:web="e69b7e94-afb4-46bc-a890-76cfc8647976">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xsd:element ref="dc:title" minOccurs="0" maxOccurs="1"/>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Type xmlns="e69b7e94-afb4-46bc-a890-76cfc8647976" xsi:nil="true"/>
    <IsDeliverable xmlns="e69b7e94-afb4-46bc-a890-76cfc8647976">false</IsDeliverable>
    <SubType xmlns="e69b7e94-afb4-46bc-a890-76cfc8647976" xsi:nil="true"/>
    <Tags xmlns="e69b7e94-afb4-46bc-a890-76cfc8647976"/>
    <WorkflowClientStatus xmlns="e69b7e94-afb4-46bc-a890-76cfc8647976" xsi:nil="true"/>
    <Request xmlns="e69b7e94-afb4-46bc-a890-76cfc8647976" xsi:nil="true"/>
  </documentManagement>
</p:properties>
</file>

<file path=customXml/itemProps1.xml><?xml version="1.0" encoding="utf-8"?>
<ds:datastoreItem xmlns:ds="http://schemas.openxmlformats.org/officeDocument/2006/customXml" ds:itemID="{54985B45-64F3-4950-A0CA-D20A038FD2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9b7e94-afb4-46bc-a890-76cfc86479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889F818-1836-42B1-A498-1700BBC652AA}">
  <ds:schemaRefs>
    <ds:schemaRef ds:uri="http://schemas.microsoft.com/sharepoint/v3/contenttype/forms"/>
  </ds:schemaRefs>
</ds:datastoreItem>
</file>

<file path=customXml/itemProps3.xml><?xml version="1.0" encoding="utf-8"?>
<ds:datastoreItem xmlns:ds="http://schemas.openxmlformats.org/officeDocument/2006/customXml" ds:itemID="{D979C9A6-6109-42B9-810D-E41F49111DA6}">
  <ds:schemaRefs>
    <ds:schemaRef ds:uri="http://schemas.microsoft.com/sharepoint/events"/>
  </ds:schemaRefs>
</ds:datastoreItem>
</file>

<file path=customXml/itemProps4.xml><?xml version="1.0" encoding="utf-8"?>
<ds:datastoreItem xmlns:ds="http://schemas.openxmlformats.org/officeDocument/2006/customXml" ds:itemID="{362AF03B-7561-46D4-B147-3A105A08C92C}">
  <ds:schemaRefs>
    <ds:schemaRef ds:uri="http://schemas.microsoft.com/office/2006/metadata/properties"/>
    <ds:schemaRef ds:uri="http://schemas.microsoft.com/office/infopath/2007/PartnerControls"/>
    <ds:schemaRef ds:uri="e69b7e94-afb4-46bc-a890-76cfc864797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Uvod</vt:lpstr>
      <vt:lpstr>Matrica kompetencija</vt:lpstr>
      <vt:lpstr>Profili poslova</vt:lpstr>
      <vt:lpstr>Pretvori</vt:lpstr>
      <vt:lpstr>Odgovori na upitnik</vt:lpstr>
      <vt:lpstr>Individualni rezultati</vt:lpstr>
      <vt:lpstr>Individualni nedostaci</vt:lpstr>
      <vt:lpstr>Rezultati profila</vt:lpstr>
      <vt:lpstr>Rezultati organizacije</vt:lpstr>
      <vt:lpstr>Droplist</vt:lpstr>
      <vt:lpstr>'Rezultati organizacije'!_GoBack</vt:lpstr>
      <vt:lpstr>Job</vt:lpstr>
      <vt:lpstr>'Odgovori na upitnik'!Print_Area</vt:lpstr>
      <vt:lpstr>Pretvori!Print_Area</vt:lpstr>
      <vt:lpstr>Uvod!Print_Area</vt:lpstr>
      <vt:lpstr>Procurement_specific</vt:lpstr>
      <vt:lpstr>Professional</vt:lpstr>
      <vt:lpstr>Test</vt:lpstr>
      <vt:lpstr>x</vt:lpstr>
    </vt:vector>
  </TitlesOfParts>
  <Company>PricewaterhouseCoopers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Elise Guérinet</dc:creator>
  <cp:lastModifiedBy>Matea Divic (HR)</cp:lastModifiedBy>
  <cp:lastPrinted>2020-12-15T14:59:09Z</cp:lastPrinted>
  <dcterms:created xsi:type="dcterms:W3CDTF">2019-05-03T09:58:19Z</dcterms:created>
  <dcterms:modified xsi:type="dcterms:W3CDTF">2024-01-10T15:43:36Z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0x010100AF7C7A0716F723459691634D549885860010F14B12D360E94C8B7919AFF28D781F</vt:lpwstr>
  </property>
  <property fmtid="{D5CDD505-2E9C-101B-9397-08002B2CF9AE}" pid="3" name="_dlc_DocIdItemGuid">
    <vt:lpwstr>4e120316-dab1-4219-8454-2d031f82524e</vt:lpwstr>
  </property>
  <property fmtid="{D5CDD505-2E9C-101B-9397-08002B2CF9AE}" pid="4" name="_dlc_DocId">
    <vt:lpwstr>1016783-1172856982-2413</vt:lpwstr>
  </property>
  <property fmtid="{D5CDD505-2E9C-101B-9397-08002B2CF9AE}" pid="5" name="_dlc_DocIdUrl">
    <vt:lpwstr>https://adam.pwc.lu/sites/ECF/_layouts/15/DocIdRedir.aspx?ID=1016783-1172856982-2413, 1016783-1172856982-2413</vt:lpwstr>
  </property>
</Properties>
</file>